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Server 012023\Desktop\Utile 2026\indicatori de transparenta Mona\"/>
    </mc:Choice>
  </mc:AlternateContent>
  <xr:revisionPtr revIDLastSave="0" documentId="13_ncr:1_{C4945849-42B8-4F0A-90B2-27AB243C6271}" xr6:coauthVersionLast="47" xr6:coauthVersionMax="47" xr10:uidLastSave="{00000000-0000-0000-0000-000000000000}"/>
  <bookViews>
    <workbookView xWindow="-120" yWindow="-120" windowWidth="29040" windowHeight="15720" tabRatio="836" activeTab="1" xr2:uid="{F10A2BB4-2EA3-4749-B2D3-33233B7E8428}"/>
  </bookViews>
  <sheets>
    <sheet name="Sheet1" sheetId="1" r:id="rId1"/>
    <sheet name="Paturi SPC" sheetId="2" r:id="rId2"/>
    <sheet name="Paturi SPZ" sheetId="3" r:id="rId3"/>
    <sheet name="SPC" sheetId="4" r:id="rId4"/>
    <sheet name="SPZ" sheetId="5" r:id="rId5"/>
    <sheet name="Amb" sheetId="6" r:id="rId6"/>
    <sheet name="Radio" sheetId="7" r:id="rId7"/>
    <sheet name="IAAM" sheetId="8" r:id="rId8"/>
    <sheet name="Conc" sheetId="9" r:id="rId9"/>
    <sheet name="Reint." sheetId="10" r:id="rId10"/>
    <sheet name="Transf" sheetId="12" r:id="rId11"/>
    <sheet name="Gr. Satisf." sheetId="13" r:id="rId12"/>
    <sheet name="Financiar"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4" l="1"/>
  <c r="H4" i="4"/>
  <c r="I4" i="4" s="1"/>
  <c r="G4" i="4"/>
  <c r="L9" i="4"/>
  <c r="K9" i="4"/>
  <c r="J9" i="4"/>
  <c r="I8" i="4"/>
  <c r="I9" i="4"/>
  <c r="H9" i="4"/>
  <c r="G9" i="4"/>
</calcChain>
</file>

<file path=xl/sharedStrings.xml><?xml version="1.0" encoding="utf-8"?>
<sst xmlns="http://schemas.openxmlformats.org/spreadsheetml/2006/main" count="472" uniqueCount="216">
  <si>
    <t>Nr. crt.</t>
  </si>
  <si>
    <t>Denumirea datelor publicate pe site</t>
  </si>
  <si>
    <t>Definiţia</t>
  </si>
  <si>
    <t>Formula de calcul</t>
  </si>
  <si>
    <t>Nivelul de aplicare a formulei</t>
  </si>
  <si>
    <t>Perioada de calcul</t>
  </si>
  <si>
    <t>Termenul de publicare pe site</t>
  </si>
  <si>
    <t>Informaţii</t>
  </si>
  <si>
    <t>Meniul zilnic, detaliat pe regimuri şi mese</t>
  </si>
  <si>
    <t>săptămânal</t>
  </si>
  <si>
    <t>A.</t>
  </si>
  <si>
    <t>Date de utilizare a paturilor</t>
  </si>
  <si>
    <t>Numărul de paturi de spitalizare continuă</t>
  </si>
  <si>
    <t>Reprezintă numărul total de paturi pentru spitalizare continuă.</t>
  </si>
  <si>
    <t>Numărul total de paturi pentru spitalizare continuă</t>
  </si>
  <si>
    <t>spital şi secţie/compartiment</t>
  </si>
  <si>
    <t>anual şi ori de câte ori se modifică autorizaţia sanitară de funcţionare (ASF)</t>
  </si>
  <si>
    <t>primele 30 de zile ale anului în curs pentru anul anterior</t>
  </si>
  <si>
    <t>Numărul de paturi de spitalizare de zi</t>
  </si>
  <si>
    <t>Reprezintă numărul total de paturi pentru spitalizare de zi.</t>
  </si>
  <si>
    <t>Numărul total de paturi pentru spitalizare de zi</t>
  </si>
  <si>
    <t>spital şi secţii de profil medical/ secţii de profil chirurgical</t>
  </si>
  <si>
    <t>anual şi ori de câte ori se modifică ASF</t>
  </si>
  <si>
    <t>Rata de utilizare a paturilor/ indice de utilizare x 100/perioadă</t>
  </si>
  <si>
    <t>Măsoară utilizarea eficientă a capacităţii de spitalizare, raportând numărul de zile de spitalizare efectuate la numărul total de zile disponibile.</t>
  </si>
  <si>
    <t>Rata de utilizare a paturilor (%) = (Iu x 100)/ 365 zile Iu (indicele de utilizare a paturilor) = (Număr total de pacienţi externaţi x Durata medie de spitalizare)/Număr de paturi</t>
  </si>
  <si>
    <t>anual</t>
  </si>
  <si>
    <t>B.</t>
  </si>
  <si>
    <t>Date de utilizare a serviciilor</t>
  </si>
  <si>
    <t>Numărul de spitalizări continue</t>
  </si>
  <si>
    <t>Reprezintă numărul total de pacienţi externaţi după o spitalizare continuă.</t>
  </si>
  <si>
    <t>Număr de spitalizări continue = Număr total de pacienţi externaţi cu spitalizare continuă</t>
  </si>
  <si>
    <t>trimestrial şi cumulat de la începutul anului</t>
  </si>
  <si>
    <t>primele 30 de zile după încheierea unui trimestru</t>
  </si>
  <si>
    <t>Numărul de spitalizări de zi</t>
  </si>
  <si>
    <t>Reprezintă numărul total de pacienţi externaţi după o spitalizare de zi.</t>
  </si>
  <si>
    <t>Număr de spitalizări de zi = Număr total de pacienţi externaţi cu spitalizare de zi</t>
  </si>
  <si>
    <t>spital şi secţii de spitalizare de zi cu profil medical/secţii de spitalizare de zi cu profil chirurgical</t>
  </si>
  <si>
    <t>Durata medie de spitalizare</t>
  </si>
  <si>
    <t>Măsoară eficienţa utilizării resurselor de spitalizare prin raportarea numărului total de zile de spitalizare la numărul total de pacienţi externaţi.</t>
  </si>
  <si>
    <t>Durata medie de spitalizare (zile) =Număr total de zile de spitalizare realizate/ Număr total de pacienţi externaţi</t>
  </si>
  <si>
    <t>Ponderea spitalizării de zi din totalul spitalizării</t>
  </si>
  <si>
    <t>Măsoară eficienţa utilizării resurselor de spitalizare de zi la nivelul unui spital prin raportarea la numărul total de spitalizări.</t>
  </si>
  <si>
    <t>Ponderea spitalizării de zi = [Numărul de pacienţi externaţi din spitalizare de zi/Numărul total de pacienţi externaţi(spitalizare continuă şi spitalizare de zi)] x 100</t>
  </si>
  <si>
    <t>spital</t>
  </si>
  <si>
    <t>Rata cazurilor internate ca urmare a prezentărilor drept urgenţe medico-chirurgicale</t>
  </si>
  <si>
    <t>Măsoară caracterul de urgenţă al solicitărilor prezentate în structurile de urgenţă ale unui spital.</t>
  </si>
  <si>
    <t>Rata internărilor drept urgenţe medico- chirurgicale = (Numărul cazurilor internate/Numărul prezentărilor ca urgenţe medico-chirurgicale) x 100</t>
  </si>
  <si>
    <t>Rata cazurilor internate conform planificărilor ca urmare a prezentărilor în ambulatoriul integrat</t>
  </si>
  <si>
    <t>Reprezintă numărul total de pacienţi internaţi conform planificărilor efectuate ca urmarea consultaţiilor/serviciilor medicale acordate în regim ambulatoriu.</t>
  </si>
  <si>
    <t>Rata internărilor planificate = (Numărul cazurilor internate conform planificărilor/numărul total de cazuri internate) x 100</t>
  </si>
  <si>
    <t>Rata cazurilor internate prin transfer dintr-un alt spital</t>
  </si>
  <si>
    <t>Reprezintă numărul total de pacienţi internaţi prin transfer dintr-un alt spital.</t>
  </si>
  <si>
    <t>Rata internărilor prin transfer = (Numărul cazurilor internate prin transfer interspitalicesc/ Numărul total de cazuri internate) x 100</t>
  </si>
  <si>
    <t>Indicele de complexitate a cazurilor (ICM)</t>
  </si>
  <si>
    <t>Reprezintă complexitatea medie a cazurilor tratate, determinată prin sistemul DRG (Diagnosis Related Groups).</t>
  </si>
  <si>
    <t>ICM = Suma valorilor relative DRG pentru toate cazurile tratate/Număr total de spitalizări continue</t>
  </si>
  <si>
    <t>primele 30 de zile ale anului</t>
  </si>
  <si>
    <t>Raportul dintre ICM realizat de secţie şi ICM normat al secţiei/compartimentului de specialitate</t>
  </si>
  <si>
    <t>Compară indicele de complexitate al cazurilor (ICM) tratate efectiv la nivel de secţie/compartiment ICM normat al secţiei/compartimentului.</t>
  </si>
  <si>
    <t>Raport ICM (%) = [(ICM realizat de secţie/ICM normat al secţiei/compartimentului) – 1] x 100</t>
  </si>
  <si>
    <t>secţie/compartiment</t>
  </si>
  <si>
    <t>Gradul de operabilitate chirurgicală</t>
  </si>
  <si>
    <t>Măsoară proporţia pacienţilor externaţi care au beneficiat de o intervenţie chirurgicală, raportată la totalul pacienţilor externaţi din secţia de acuţi - chirurgie.</t>
  </si>
  <si>
    <t>Gradul de operabilitate (%) = (Numărul de cazuri externate cu procedură chirurgicală/ Numărul total de cazuri externate) x 100</t>
  </si>
  <si>
    <t>spital şi secţie/ compartiment cu profil chirurgical</t>
  </si>
  <si>
    <t>Utilizarea blocului operator (UBO)</t>
  </si>
  <si>
    <t>Măsoară numărul de ore efective în care au fost desfăşurate intervenţii chirurgicale într-un bloc operator într-o perioadă de timp.</t>
  </si>
  <si>
    <t>UBO = numărul de ore efective de funcţionare a unui bloc operator într-o perioadă de timp</t>
  </si>
  <si>
    <t>secţie/ compartiment de profil chirurgical</t>
  </si>
  <si>
    <t>Numărul de consultaţii efectuate în ambulatoriul integrat</t>
  </si>
  <si>
    <t>Reprezintă numărul total de consultaţii medicale efectuate în cabinetele medicale de specialitate din ambulatoriul integrat.</t>
  </si>
  <si>
    <t>Numărul de consultaţii medicale efectuate în ambulatoriul de specialitate integrat</t>
  </si>
  <si>
    <t>ambulatoriul integrat al spitalului şi pe specialităţi medicale/ chirurgicale/medicină dentară/recuperare</t>
  </si>
  <si>
    <t>Numărul de servicii medicale diagnostice şi terapeutice efectuate în ambulatoriul integrat</t>
  </si>
  <si>
    <t>Reprezintă numărul total de servicii medicale diagnostice şi terapeutice efectuate în cabinetele medicale de specialitate din ambulatoriul integrat.</t>
  </si>
  <si>
    <t>Numărul total de servicii medicale diagnostice şi terapeutice efectuate în cabinetele medicale de specialitate din ambulatoriul integrat</t>
  </si>
  <si>
    <t>C.</t>
  </si>
  <si>
    <t>Date de utilizare a serviciilor de radiologie/imagistică</t>
  </si>
  <si>
    <t>Numărul de expuneri/ echipament medical de radiologie/imagistică</t>
  </si>
  <si>
    <t>Reprezintă gradul de utilizare al fiecărui echipament medical de imagistică/radiologie.</t>
  </si>
  <si>
    <t>Numărul de pacienţi beneficiari de proceduri de radiologie/imagistică/fiecare echipament medical (În cazul în care spitalul are mai multe echipamente medicale de acelaşi tip în dotarea mai multor secţii, numărul de pacienţi care au beneficiat de proceduri de imagistică/ radiologie medicală într-o lună se va prezenta detaliat şi pentru fiecare secţie în parte.)</t>
  </si>
  <si>
    <t>echipamente medicale de tipul Rx, CT, RMN, PET-CT, spect-CT, angiograf</t>
  </si>
  <si>
    <t>D.</t>
  </si>
  <si>
    <t>Indicatori de calitate</t>
  </si>
  <si>
    <t>Rata infecţiilor asociate asistenţei medicale (IAAM)</t>
  </si>
  <si>
    <t>Măsoară procentul de pacienţi care dezvoltă infecţii asociate asistenţei medicale în timpul internării.</t>
  </si>
  <si>
    <t>Rata IAAM (%) = (Numărul total de pacienţi cu IAAM/ Numărul total de pacienţi externaţi) x 100</t>
  </si>
  <si>
    <t>spital şi secţii/compartiment</t>
  </si>
  <si>
    <t>Indicele de concordanţă între diagnosticul la 72 de ore de la internare şi diagnosticul la externare (ICD)</t>
  </si>
  <si>
    <t>Măsoară corectitudinea diagnosticelor stabilite la 72 de ore de la internarea unui pacient şi compararea acestora cu diagnosticele finale de la externare.</t>
  </si>
  <si>
    <t>ICD = [Numărul de diagnostice concordante (72 de ore de la internare)/ Numărul de pacienţi externaţi] x 100</t>
  </si>
  <si>
    <t>Procentul de reinternări la 48 de ore după externare</t>
  </si>
  <si>
    <t>Reprezintă procentul de pacienţi externaţi care sunt reinternaţi în aceeaşi secţie a unui spital, cu acelaşi diagnostic principal, într-un interval de 48 ore de la externarea anterioară.</t>
  </si>
  <si>
    <t>Procentul de reinternări la 48 ore (%) = (Numărul total de pacienţi reinternaţi în 48 de ore cu acelaşi diagnostic/ Numărul total de pacienţi externaţi) x 100</t>
  </si>
  <si>
    <t>Procentul de pacienţi internaţi şi apoi transferaţi într-un alt spital la 72 de ore de la internare</t>
  </si>
  <si>
    <t>Reprezintă procentul de pacienţi internaţi şi apoi transferaţi într-un alt spital, pentru patologie de acelaşi tip, într-un interval de 72 de ore de la internare.</t>
  </si>
  <si>
    <t>Procentul pacienţilor internaţi şi apoi transferaţi (%) = (Numărul pacienţilor internaţi şi transferaţi în alte unităţi sanitare la 72 de ore de la internare/Numărul pacienţilor internaţi) x 100</t>
  </si>
  <si>
    <t>Gradul de satisfacţie al pacienţilor</t>
  </si>
  <si>
    <t>Măsoară percepţia pacienţilor asupra calităţii serviciilor medicale oferite, pe baza chestionarelor de satisfacţie completate la externare.</t>
  </si>
  <si>
    <t>Gradul de satisfacţie (%) = (Numărul total de pacienţi care au acordat un scor pozitiv/Numărul total de pacienţi care au completat chestionarul) x 100</t>
  </si>
  <si>
    <t>E.</t>
  </si>
  <si>
    <t>Date financiare</t>
  </si>
  <si>
    <t>Venituri totale ale spitalului</t>
  </si>
  <si>
    <t>Conform situaţiilor financiare şi raportărilor contabile</t>
  </si>
  <si>
    <t>Venituri realizate în baza relaţiei contractuale cu casa de asigurări de sănătate</t>
  </si>
  <si>
    <t>Venituri de la bugetul de stat</t>
  </si>
  <si>
    <t>Venituri pentru derularea proiectelor cu finanţare nerambursabilă</t>
  </si>
  <si>
    <t>Venituri pentru derularea proiectelor cu finanţare rambursabilă</t>
  </si>
  <si>
    <t>Venituri de la autorităţi ale administraţiei publice locale</t>
  </si>
  <si>
    <t>Venituri din servicii medicale acordate contra cost</t>
  </si>
  <si>
    <t>Alte venituri (donaţii, sponsorizări, alte surse legal constituite)</t>
  </si>
  <si>
    <t>Cheltuieli totale</t>
  </si>
  <si>
    <t>Cheltuieli de personal</t>
  </si>
  <si>
    <t>Cheltuieli cu medicamentele</t>
  </si>
  <si>
    <t>Cheltuieli cu materiale sanitare, reactivi şi dezinfectanţi</t>
  </si>
  <si>
    <t>Alte cheltuieli</t>
  </si>
  <si>
    <t>Deficitul bugetar/Excedentul bugetar</t>
  </si>
  <si>
    <t>Deficitul bugetar al unui spital se înregistrează atunci când cheltuielile depăşesc veniturile. Opusul deficitului bugetar este excedentul bugetar.</t>
  </si>
  <si>
    <t>Deficitul bugetar = Venituri totale ale spitalului - Cheltuieli totale ale spitalului</t>
  </si>
  <si>
    <t>Nr. paturi</t>
  </si>
  <si>
    <t>Sectie/ Compartiment</t>
  </si>
  <si>
    <t>Indicatori la nivel de spital</t>
  </si>
  <si>
    <t>Rata cazurilor internate ca urmare a prezentărilor drept urgențe medico-chirurgicale</t>
  </si>
  <si>
    <t>Denumire sectie / compartiment</t>
  </si>
  <si>
    <t>Număr de spitalizări continue</t>
  </si>
  <si>
    <t>Indice de Complexitate a Cazurilor (ICM)</t>
  </si>
  <si>
    <t>Raportul dintre ICM realizat de secție și ICM normat al secției / compartimentului de specialitate</t>
  </si>
  <si>
    <t>Gradul de operabilitate chirurgical</t>
  </si>
  <si>
    <t>Indicatori la nivel de spital, secție și compartiment</t>
  </si>
  <si>
    <t>Denumire specialitate spitalizare zi</t>
  </si>
  <si>
    <t>Număr de spitalizări de zi</t>
  </si>
  <si>
    <t>Ambulatoriu</t>
  </si>
  <si>
    <t>Număr de consultații efectuate</t>
  </si>
  <si>
    <t>Număr de servicii medicale diagnostice și terapeutice efectuate</t>
  </si>
  <si>
    <t>Echipament</t>
  </si>
  <si>
    <t>Rata infecțiilor asociate asistenței medicale (IAAM)</t>
  </si>
  <si>
    <t>cumulat de la începutul anului 2025</t>
  </si>
  <si>
    <t>Indice de concordanţă între diagnosticul de la internare şi diagnosticul la externare (ICD) – anual</t>
  </si>
  <si>
    <t>Procentul de reinternări la 48 ore după externare – trimestrial și cumulat de la începutul anului</t>
  </si>
  <si>
    <t>Procentul de reinternări la 48 ore după externare</t>
  </si>
  <si>
    <t>Procentul de pacienți Internați și apoi transferați într-un alt spital la 72 de ore de la Internare</t>
  </si>
  <si>
    <t> Procentul de pacienți Internați și apoi transferați într-un alt spital la 72 de ore de la Internare – trimestrial și cumulat de la începutul anului</t>
  </si>
  <si>
    <t> Gradul de satisfacție al pacienților</t>
  </si>
  <si>
    <t>Secție / Compartiment</t>
  </si>
  <si>
    <t>Venituri realizate in baza relatiei contractuale cu casa de asigurari de sanatate</t>
  </si>
  <si>
    <t>Venituri de la Bugetul de stat</t>
  </si>
  <si>
    <t>Venituri pentru derularea proiectelor cu finantare nerambursabila</t>
  </si>
  <si>
    <t>Venituri pentru derularea proiectelor cu finantare rambursabila</t>
  </si>
  <si>
    <t>Venituri de la autoritati ale administratiei publice locale</t>
  </si>
  <si>
    <t>Alte venituri (donatii, sponsorizari, alte surse legal constituite)</t>
  </si>
  <si>
    <t>Cheltuieli cu materiale sanitare, reactivi si dezinfectanti</t>
  </si>
  <si>
    <t>Deficitul bugetar/excedentul bugetar</t>
  </si>
  <si>
    <t>Indicatori financiari</t>
  </si>
  <si>
    <t>Boli Infecto- Contagioase</t>
  </si>
  <si>
    <t>Cardiologie</t>
  </si>
  <si>
    <t>Chirurgie Generala</t>
  </si>
  <si>
    <t>Ortopedie si traumatologie</t>
  </si>
  <si>
    <t>Pneumologie</t>
  </si>
  <si>
    <t>Medicina Interna</t>
  </si>
  <si>
    <t>Gastroenterologie</t>
  </si>
  <si>
    <t>Neurologie</t>
  </si>
  <si>
    <t>Neonatologie Normoponderali</t>
  </si>
  <si>
    <t>Obstetrica Ginecologie</t>
  </si>
  <si>
    <t>Oftalmologie</t>
  </si>
  <si>
    <t>Otorinolaringologie</t>
  </si>
  <si>
    <t>Pediatrie</t>
  </si>
  <si>
    <t>Ftiziologie</t>
  </si>
  <si>
    <t>Neonatologie Prematuri</t>
  </si>
  <si>
    <t>Boli Cronice</t>
  </si>
  <si>
    <t>Ingrijiri Paliative</t>
  </si>
  <si>
    <t>Recuperare, Medicina Fizica si Balneologie</t>
  </si>
  <si>
    <t>Anestezie si Terapie Intensiva</t>
  </si>
  <si>
    <t>Rata infecțiilor asociate asistenței medicale (IAAM) – trimestrial și cumulat de la începutul anului</t>
  </si>
  <si>
    <t>export intern DRG</t>
  </si>
  <si>
    <t>indicatori performanta</t>
  </si>
  <si>
    <t>indicatori eficienta, spit zi</t>
  </si>
  <si>
    <t>hospital net</t>
  </si>
  <si>
    <t>Boli Infectioase</t>
  </si>
  <si>
    <t xml:space="preserve">Cardiologie </t>
  </si>
  <si>
    <t>Ortopedie si Traumatologie</t>
  </si>
  <si>
    <t xml:space="preserve">Recuperare medicala </t>
  </si>
  <si>
    <t>RMN</t>
  </si>
  <si>
    <t>Computer Tomograf</t>
  </si>
  <si>
    <t>RX</t>
  </si>
  <si>
    <t>Spitalul Municipal Ramnicu Sarat</t>
  </si>
  <si>
    <t>Rata de utilizare a paturilor – ANUL 2025</t>
  </si>
  <si>
    <t>Trim. IV 2025</t>
  </si>
  <si>
    <t>Cumulat de la începutul anului 2025</t>
  </si>
  <si>
    <t>Anul 2025</t>
  </si>
  <si>
    <t>Trim IV 2025</t>
  </si>
  <si>
    <t>Cumulat de la inceputul anului 2025</t>
  </si>
  <si>
    <t>Trimestrul IV 2025</t>
  </si>
  <si>
    <t>Indice concordanta anul 2025</t>
  </si>
  <si>
    <t>Gradul de satisfacție al pacienților 2025</t>
  </si>
  <si>
    <t>Trim III 2025</t>
  </si>
  <si>
    <t>(-) 24.23%</t>
  </si>
  <si>
    <t>(-) 22.84%</t>
  </si>
  <si>
    <t>(-) 4.29%</t>
  </si>
  <si>
    <t>(-) 13.78%</t>
  </si>
  <si>
    <t>(-) 21.14%</t>
  </si>
  <si>
    <t>(-) 4.53%</t>
  </si>
  <si>
    <t>(-) 18.2%</t>
  </si>
  <si>
    <t>(-) 23.45%</t>
  </si>
  <si>
    <t>(-) 25.88%</t>
  </si>
  <si>
    <t>(-) 2.75%</t>
  </si>
  <si>
    <t>(+) 15.68%</t>
  </si>
  <si>
    <t>(-) 1.08%</t>
  </si>
  <si>
    <t>120h 35m</t>
  </si>
  <si>
    <t>22h 25m</t>
  </si>
  <si>
    <t>42h 10m</t>
  </si>
  <si>
    <t>103h 30m</t>
  </si>
  <si>
    <t>482h 45m</t>
  </si>
  <si>
    <t>114h 5m</t>
  </si>
  <si>
    <t>135h 25m</t>
  </si>
  <si>
    <t>342h 30m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</si>
</sst>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8"/>
      <color rgb="FF000000"/>
      <name val="Arial"/>
      <family val="2"/>
    </font>
    <font>
      <b/>
      <sz val="12"/>
      <color theme="1"/>
      <name val="Times New Roman"/>
      <family val="1"/>
    </font>
    <font>
      <sz val="12"/>
      <color theme="1"/>
      <name val="Times New Roman"/>
      <family val="1"/>
    </font>
    <font>
      <b/>
      <sz val="8"/>
      <color rgb="FF666666"/>
      <name val="Open Sans"/>
      <family val="2"/>
    </font>
    <font>
      <b/>
      <sz val="10"/>
      <color theme="1"/>
      <name val="Calibri"/>
      <family val="2"/>
      <scheme val="minor"/>
    </font>
    <font>
      <sz val="10"/>
      <color rgb="FFFF0000"/>
      <name val="Times New Roman"/>
      <family val="1"/>
    </font>
    <font>
      <sz val="14"/>
      <color rgb="FF555555"/>
      <name val="Open Sans"/>
      <family val="2"/>
    </font>
    <font>
      <sz val="8"/>
      <color rgb="FF666666"/>
      <name val="Open Sans"/>
      <family val="2"/>
    </font>
    <font>
      <b/>
      <sz val="8"/>
      <color theme="1"/>
      <name val="Open Sans"/>
      <family val="2"/>
    </font>
    <font>
      <b/>
      <sz val="12"/>
      <color theme="1"/>
      <name val="Open Sans"/>
      <family val="2"/>
    </font>
    <font>
      <sz val="8"/>
      <color theme="1"/>
      <name val="Open Sans"/>
      <family val="2"/>
    </font>
    <font>
      <b/>
      <sz val="11"/>
      <color theme="1"/>
      <name val="Open Sans"/>
      <family val="2"/>
    </font>
    <font>
      <b/>
      <sz val="10"/>
      <color theme="1"/>
      <name val="Open Sans"/>
      <family val="2"/>
    </font>
    <font>
      <sz val="11"/>
      <color theme="1"/>
      <name val="Calibri"/>
      <family val="2"/>
      <scheme val="minor"/>
    </font>
    <font>
      <sz val="11"/>
      <name val="Calibri"/>
      <family val="2"/>
      <scheme val="minor"/>
    </font>
    <font>
      <i/>
      <sz val="11"/>
      <name val="Calibri"/>
      <family val="2"/>
      <scheme val="minor"/>
    </font>
    <font>
      <sz val="10"/>
      <color rgb="FF666666"/>
      <name val="Calibri"/>
      <family val="2"/>
      <scheme val="minor"/>
    </font>
    <font>
      <b/>
      <sz val="10"/>
      <color rgb="FF666666"/>
      <name val="Calibri"/>
      <family val="2"/>
      <scheme val="minor"/>
    </font>
    <font>
      <sz val="10"/>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0"/>
        <bgColor indexed="64"/>
      </patternFill>
    </fill>
  </fills>
  <borders count="3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136">
    <xf numFmtId="0" fontId="0" fillId="0" borderId="0" xfId="0"/>
    <xf numFmtId="0" fontId="3"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top" wrapText="1"/>
    </xf>
    <xf numFmtId="0" fontId="4" fillId="0" borderId="2" xfId="0" applyFont="1" applyBorder="1" applyAlignment="1">
      <alignment horizontal="left" vertical="center" wrapText="1"/>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5" fillId="0" borderId="2" xfId="0" applyFont="1" applyBorder="1" applyAlignment="1">
      <alignment vertical="top" wrapText="1"/>
    </xf>
    <xf numFmtId="0" fontId="4" fillId="0" borderId="1" xfId="0" applyFont="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2" fillId="0" borderId="0" xfId="0" applyFont="1"/>
    <xf numFmtId="0" fontId="2" fillId="0" borderId="5" xfId="0" applyFont="1" applyBorder="1"/>
    <xf numFmtId="0" fontId="0" fillId="0" borderId="5" xfId="0" applyBorder="1"/>
    <xf numFmtId="0" fontId="0" fillId="0" borderId="12" xfId="0" applyBorder="1"/>
    <xf numFmtId="0" fontId="0" fillId="0" borderId="13" xfId="0" applyBorder="1"/>
    <xf numFmtId="0" fontId="0" fillId="0" borderId="15" xfId="0" applyBorder="1"/>
    <xf numFmtId="0" fontId="0" fillId="0" borderId="17" xfId="0" applyBorder="1"/>
    <xf numFmtId="0" fontId="0" fillId="0" borderId="18" xfId="0" applyBorder="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0" xfId="0" applyAlignment="1">
      <alignment wrapText="1"/>
    </xf>
    <xf numFmtId="0" fontId="2" fillId="0" borderId="0" xfId="0" applyFont="1" applyAlignment="1">
      <alignment wrapText="1"/>
    </xf>
    <xf numFmtId="0" fontId="2" fillId="0" borderId="5" xfId="0" applyFont="1" applyBorder="1" applyAlignment="1">
      <alignment wrapText="1"/>
    </xf>
    <xf numFmtId="10" fontId="0" fillId="0" borderId="5" xfId="0" applyNumberFormat="1" applyBorder="1"/>
    <xf numFmtId="0" fontId="0" fillId="0" borderId="5" xfId="0"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4" borderId="1" xfId="0" applyFont="1" applyFill="1" applyBorder="1" applyAlignment="1">
      <alignment horizontal="left" vertical="center" wrapText="1"/>
    </xf>
    <xf numFmtId="0" fontId="6" fillId="2" borderId="0" xfId="0" applyFont="1" applyFill="1" applyAlignment="1">
      <alignment horizontal="left" vertical="center" wrapText="1" indent="1"/>
    </xf>
    <xf numFmtId="0" fontId="10" fillId="0" borderId="0" xfId="0" applyFont="1"/>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2" fillId="2" borderId="5" xfId="0" applyFont="1" applyFill="1" applyBorder="1" applyAlignment="1">
      <alignment horizontal="center" vertical="center" wrapText="1"/>
    </xf>
    <xf numFmtId="0" fontId="15" fillId="0" borderId="0" xfId="0" applyFont="1" applyAlignment="1">
      <alignment vertical="center"/>
    </xf>
    <xf numFmtId="0" fontId="12" fillId="0" borderId="0" xfId="0" applyFont="1" applyAlignment="1">
      <alignment horizontal="left" vertical="center"/>
    </xf>
    <xf numFmtId="0" fontId="9" fillId="0" borderId="0" xfId="0" applyFont="1" applyAlignment="1">
      <alignment horizontal="left" vertical="center"/>
    </xf>
    <xf numFmtId="0" fontId="0" fillId="2" borderId="15" xfId="0" applyFill="1" applyBorder="1" applyAlignment="1">
      <alignment horizontal="left" vertical="top" wrapText="1" indent="1"/>
    </xf>
    <xf numFmtId="0" fontId="0" fillId="0" borderId="12"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2" fillId="2" borderId="6" xfId="0" applyFont="1" applyFill="1" applyBorder="1" applyAlignment="1">
      <alignment vertical="center" wrapText="1"/>
    </xf>
    <xf numFmtId="0" fontId="2" fillId="2" borderId="11" xfId="0" applyFont="1" applyFill="1" applyBorder="1" applyAlignment="1">
      <alignment horizontal="left" vertical="center" wrapText="1" indent="1"/>
    </xf>
    <xf numFmtId="0" fontId="2" fillId="2" borderId="25" xfId="0" applyFont="1" applyFill="1" applyBorder="1" applyAlignment="1">
      <alignment horizontal="center" vertical="center" wrapText="1"/>
    </xf>
    <xf numFmtId="0" fontId="2" fillId="2" borderId="21" xfId="0" applyFont="1" applyFill="1" applyBorder="1" applyAlignment="1">
      <alignment horizontal="left" vertical="center" wrapText="1" indent="1"/>
    </xf>
    <xf numFmtId="0" fontId="2" fillId="2" borderId="25" xfId="0" applyFont="1" applyFill="1" applyBorder="1" applyAlignment="1">
      <alignment horizontal="left" vertical="center" wrapText="1" indent="1"/>
    </xf>
    <xf numFmtId="0" fontId="17" fillId="4" borderId="5" xfId="0" applyFont="1" applyFill="1" applyBorder="1" applyAlignment="1">
      <alignment horizontal="center"/>
    </xf>
    <xf numFmtId="2" fontId="0" fillId="0" borderId="16" xfId="0" applyNumberFormat="1" applyBorder="1" applyAlignment="1">
      <alignment horizontal="center"/>
    </xf>
    <xf numFmtId="0" fontId="18" fillId="0" borderId="17" xfId="0" applyFont="1" applyBorder="1"/>
    <xf numFmtId="0" fontId="0" fillId="0" borderId="23" xfId="0" applyBorder="1"/>
    <xf numFmtId="0" fontId="17" fillId="4" borderId="22" xfId="0" applyFont="1" applyFill="1" applyBorder="1" applyAlignment="1">
      <alignment horizontal="center"/>
    </xf>
    <xf numFmtId="0" fontId="0" fillId="0" borderId="22"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4" xfId="0" applyBorder="1"/>
    <xf numFmtId="10" fontId="0" fillId="0" borderId="5" xfId="1" applyNumberFormat="1" applyFont="1" applyBorder="1"/>
    <xf numFmtId="2" fontId="0" fillId="0" borderId="5" xfId="0" applyNumberFormat="1" applyBorder="1"/>
    <xf numFmtId="164" fontId="0" fillId="0" borderId="0" xfId="0" applyNumberFormat="1"/>
    <xf numFmtId="164" fontId="0" fillId="0" borderId="5" xfId="0" applyNumberFormat="1" applyBorder="1"/>
    <xf numFmtId="0" fontId="1" fillId="0" borderId="5" xfId="0" applyFont="1" applyBorder="1"/>
    <xf numFmtId="10" fontId="0" fillId="0" borderId="0" xfId="0" applyNumberFormat="1"/>
    <xf numFmtId="10" fontId="1" fillId="0" borderId="5" xfId="0" applyNumberFormat="1" applyFont="1" applyBorder="1"/>
    <xf numFmtId="0" fontId="2" fillId="0" borderId="18" xfId="0" applyFont="1" applyBorder="1"/>
    <xf numFmtId="0" fontId="2" fillId="0" borderId="23" xfId="0" applyFont="1" applyBorder="1"/>
    <xf numFmtId="0" fontId="2" fillId="0" borderId="15" xfId="0" applyFont="1" applyBorder="1"/>
    <xf numFmtId="0" fontId="2" fillId="0" borderId="17" xfId="0" applyFont="1" applyBorder="1"/>
    <xf numFmtId="0" fontId="0" fillId="0" borderId="22" xfId="0"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43" fontId="19" fillId="2" borderId="5" xfId="2" applyFont="1" applyFill="1" applyBorder="1" applyAlignment="1">
      <alignment horizontal="left" vertical="top" wrapText="1" indent="1"/>
    </xf>
    <xf numFmtId="0" fontId="2" fillId="3" borderId="17" xfId="0" applyFont="1" applyFill="1" applyBorder="1" applyAlignment="1">
      <alignment horizontal="left" vertical="top" wrapText="1" indent="1"/>
    </xf>
    <xf numFmtId="43" fontId="20" fillId="3" borderId="18" xfId="2" applyFont="1" applyFill="1" applyBorder="1" applyAlignment="1">
      <alignment horizontal="left" vertical="top" wrapText="1" indent="1"/>
    </xf>
    <xf numFmtId="0" fontId="2" fillId="0" borderId="19" xfId="0" applyFont="1" applyBorder="1" applyAlignment="1">
      <alignment horizontal="center" wrapText="1"/>
    </xf>
    <xf numFmtId="1" fontId="0" fillId="0" borderId="0" xfId="1" applyNumberFormat="1" applyFont="1"/>
    <xf numFmtId="2" fontId="0" fillId="0" borderId="0" xfId="0" applyNumberFormat="1"/>
    <xf numFmtId="10" fontId="0" fillId="0" borderId="0" xfId="1" applyNumberFormat="1" applyFont="1"/>
    <xf numFmtId="0" fontId="0" fillId="0" borderId="26" xfId="0" applyBorder="1"/>
    <xf numFmtId="0" fontId="0" fillId="0" borderId="30" xfId="0" applyBorder="1"/>
    <xf numFmtId="10" fontId="0" fillId="0" borderId="26" xfId="0" applyNumberFormat="1" applyBorder="1"/>
    <xf numFmtId="10" fontId="21" fillId="0" borderId="5" xfId="0" applyNumberFormat="1" applyFont="1" applyBorder="1" applyAlignment="1">
      <alignment wrapText="1"/>
    </xf>
    <xf numFmtId="10" fontId="2" fillId="2" borderId="11" xfId="0" applyNumberFormat="1" applyFont="1" applyFill="1" applyBorder="1" applyAlignment="1">
      <alignment horizontal="left" vertical="center" wrapText="1" indent="1"/>
    </xf>
    <xf numFmtId="10" fontId="22" fillId="0" borderId="0" xfId="0" applyNumberFormat="1" applyFont="1" applyAlignment="1">
      <alignment horizontal="right" vertical="center"/>
    </xf>
    <xf numFmtId="0" fontId="2" fillId="2" borderId="23" xfId="0" applyFont="1" applyFill="1" applyBorder="1" applyAlignment="1">
      <alignment horizontal="left" vertical="top" wrapText="1" indent="1"/>
    </xf>
    <xf numFmtId="43" fontId="20" fillId="2" borderId="22" xfId="2" applyFont="1" applyFill="1" applyBorder="1" applyAlignment="1">
      <alignment horizontal="left" vertical="top" wrapText="1" indent="1"/>
    </xf>
    <xf numFmtId="0" fontId="2" fillId="2" borderId="15" xfId="0" applyFont="1" applyFill="1" applyBorder="1" applyAlignment="1">
      <alignment horizontal="left" vertical="top" wrapText="1" indent="1"/>
    </xf>
    <xf numFmtId="43" fontId="20" fillId="2" borderId="5" xfId="2" applyFont="1" applyFill="1" applyBorder="1" applyAlignment="1">
      <alignment horizontal="left" vertical="top" wrapText="1" indent="1"/>
    </xf>
    <xf numFmtId="43" fontId="0" fillId="0" borderId="0" xfId="0" applyNumberFormat="1"/>
    <xf numFmtId="43" fontId="20" fillId="0" borderId="5" xfId="2" applyFont="1" applyFill="1" applyBorder="1" applyAlignment="1">
      <alignment horizontal="left" vertical="top" wrapText="1" inden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18" fillId="4" borderId="28" xfId="0" applyFont="1" applyFill="1" applyBorder="1" applyAlignment="1">
      <alignment horizontal="center"/>
    </xf>
    <xf numFmtId="0" fontId="18" fillId="4" borderId="29" xfId="0" applyFont="1" applyFill="1" applyBorder="1" applyAlignment="1">
      <alignment horizontal="center"/>
    </xf>
    <xf numFmtId="0" fontId="2" fillId="0" borderId="0" xfId="0" applyFont="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center"/>
    </xf>
    <xf numFmtId="10" fontId="2" fillId="0" borderId="5" xfId="0" applyNumberFormat="1" applyFont="1" applyBorder="1" applyAlignment="1">
      <alignment horizontal="center" wrapText="1"/>
    </xf>
    <xf numFmtId="164" fontId="2" fillId="0" borderId="5" xfId="0" applyNumberFormat="1" applyFont="1" applyBorder="1" applyAlignment="1">
      <alignment horizontal="center" wrapText="1"/>
    </xf>
    <xf numFmtId="0" fontId="7" fillId="0" borderId="5" xfId="0" applyFont="1" applyBorder="1" applyAlignment="1">
      <alignment horizontal="center" wrapText="1"/>
    </xf>
    <xf numFmtId="0" fontId="0" fillId="0" borderId="5" xfId="0" applyBorder="1" applyAlignment="1">
      <alignment horizont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2" fillId="0" borderId="12" xfId="0" applyFont="1" applyBorder="1" applyAlignment="1">
      <alignment horizontal="center" wrapText="1"/>
    </xf>
    <xf numFmtId="0" fontId="2" fillId="0" borderId="17" xfId="0" applyFont="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2" borderId="12" xfId="0" applyFont="1" applyFill="1" applyBorder="1" applyAlignment="1">
      <alignment horizontal="left" vertical="center" wrapText="1" indent="1"/>
    </xf>
    <xf numFmtId="0" fontId="2" fillId="2" borderId="27"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2" borderId="14" xfId="0" applyFont="1" applyFill="1" applyBorder="1" applyAlignment="1">
      <alignment horizontal="left" vertical="center" wrapText="1" indent="1"/>
    </xf>
    <xf numFmtId="0" fontId="14" fillId="0" borderId="0" xfId="0" applyFont="1" applyAlignment="1">
      <alignment horizontal="center" vertical="center"/>
    </xf>
    <xf numFmtId="0" fontId="11"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90A6-49A1-4188-8944-C0DBB4A97EEA}">
  <sheetPr>
    <pageSetUpPr fitToPage="1"/>
  </sheetPr>
  <dimension ref="A1:G49"/>
  <sheetViews>
    <sheetView topLeftCell="A10" zoomScale="90" zoomScaleNormal="90" workbookViewId="0">
      <selection activeCell="D14" sqref="D14"/>
    </sheetView>
  </sheetViews>
  <sheetFormatPr defaultRowHeight="15" x14ac:dyDescent="0.25"/>
  <cols>
    <col min="2" max="2" width="50.42578125" customWidth="1"/>
    <col min="3" max="3" width="27.140625" customWidth="1"/>
    <col min="4" max="4" width="21.7109375" customWidth="1"/>
    <col min="5" max="5" width="20.85546875" customWidth="1"/>
    <col min="6" max="6" width="23.5703125" customWidth="1"/>
    <col min="7" max="7" width="37.28515625" customWidth="1"/>
  </cols>
  <sheetData>
    <row r="1" spans="1:7" ht="15.75" thickBot="1" x14ac:dyDescent="0.3">
      <c r="A1" s="1"/>
    </row>
    <row r="2" spans="1:7" ht="32.25" thickBot="1" x14ac:dyDescent="0.3">
      <c r="A2" s="2" t="s">
        <v>0</v>
      </c>
      <c r="B2" s="2" t="s">
        <v>1</v>
      </c>
      <c r="C2" s="2" t="s">
        <v>2</v>
      </c>
      <c r="D2" s="2" t="s">
        <v>3</v>
      </c>
      <c r="E2" s="2" t="s">
        <v>4</v>
      </c>
      <c r="F2" s="2" t="s">
        <v>5</v>
      </c>
      <c r="G2" s="2" t="s">
        <v>6</v>
      </c>
    </row>
    <row r="3" spans="1:7" ht="16.5" thickBot="1" x14ac:dyDescent="0.3">
      <c r="A3" s="3"/>
      <c r="B3" s="98" t="s">
        <v>7</v>
      </c>
      <c r="C3" s="99"/>
      <c r="D3" s="99"/>
      <c r="E3" s="99"/>
      <c r="F3" s="99"/>
      <c r="G3" s="100"/>
    </row>
    <row r="4" spans="1:7" ht="33.6" customHeight="1" thickBot="1" x14ac:dyDescent="0.3">
      <c r="A4" s="5"/>
      <c r="B4" s="6" t="s">
        <v>8</v>
      </c>
      <c r="C4" s="5"/>
      <c r="D4" s="5"/>
      <c r="E4" s="5"/>
      <c r="F4" s="5"/>
      <c r="G4" s="6" t="s">
        <v>9</v>
      </c>
    </row>
    <row r="5" spans="1:7" ht="16.5" thickBot="1" x14ac:dyDescent="0.3">
      <c r="A5" s="5"/>
      <c r="B5" s="101"/>
      <c r="C5" s="102"/>
      <c r="D5" s="102"/>
      <c r="E5" s="102"/>
      <c r="F5" s="102"/>
      <c r="G5" s="103"/>
    </row>
    <row r="6" spans="1:7" ht="31.15" customHeight="1" thickBot="1" x14ac:dyDescent="0.3">
      <c r="A6" s="8" t="s">
        <v>10</v>
      </c>
      <c r="B6" s="98" t="s">
        <v>11</v>
      </c>
      <c r="C6" s="99"/>
      <c r="D6" s="9"/>
      <c r="E6" s="9"/>
      <c r="F6" s="9"/>
      <c r="G6" s="10"/>
    </row>
    <row r="7" spans="1:7" ht="51" customHeight="1" thickBot="1" x14ac:dyDescent="0.3">
      <c r="A7" s="2">
        <v>1</v>
      </c>
      <c r="B7" s="30" t="s">
        <v>12</v>
      </c>
      <c r="C7" s="6" t="s">
        <v>13</v>
      </c>
      <c r="D7" s="6" t="s">
        <v>14</v>
      </c>
      <c r="E7" s="6" t="s">
        <v>15</v>
      </c>
      <c r="F7" s="6" t="s">
        <v>16</v>
      </c>
      <c r="G7" s="6" t="s">
        <v>17</v>
      </c>
    </row>
    <row r="8" spans="1:7" ht="51" customHeight="1" thickBot="1" x14ac:dyDescent="0.3">
      <c r="A8" s="2">
        <v>2</v>
      </c>
      <c r="B8" s="30" t="s">
        <v>18</v>
      </c>
      <c r="C8" s="6" t="s">
        <v>19</v>
      </c>
      <c r="D8" s="6" t="s">
        <v>20</v>
      </c>
      <c r="E8" s="6" t="s">
        <v>21</v>
      </c>
      <c r="F8" s="6" t="s">
        <v>22</v>
      </c>
      <c r="G8" s="6" t="s">
        <v>17</v>
      </c>
    </row>
    <row r="9" spans="1:7" ht="51" customHeight="1" thickBot="1" x14ac:dyDescent="0.3">
      <c r="A9" s="2">
        <v>3</v>
      </c>
      <c r="B9" s="30" t="s">
        <v>23</v>
      </c>
      <c r="C9" s="6" t="s">
        <v>24</v>
      </c>
      <c r="D9" s="6" t="s">
        <v>25</v>
      </c>
      <c r="E9" s="6" t="s">
        <v>15</v>
      </c>
      <c r="F9" s="6" t="s">
        <v>26</v>
      </c>
      <c r="G9" s="6" t="s">
        <v>17</v>
      </c>
    </row>
    <row r="10" spans="1:7" ht="31.15" customHeight="1" thickBot="1" x14ac:dyDescent="0.3">
      <c r="A10" s="8" t="s">
        <v>27</v>
      </c>
      <c r="B10" s="98" t="s">
        <v>28</v>
      </c>
      <c r="C10" s="99"/>
      <c r="D10" s="9"/>
      <c r="E10" s="9"/>
      <c r="F10" s="9"/>
      <c r="G10" s="10"/>
    </row>
    <row r="11" spans="1:7" ht="91.15" customHeight="1" thickBot="1" x14ac:dyDescent="0.3">
      <c r="A11" s="2">
        <v>1</v>
      </c>
      <c r="B11" s="6" t="s">
        <v>29</v>
      </c>
      <c r="C11" s="6" t="s">
        <v>30</v>
      </c>
      <c r="D11" s="6" t="s">
        <v>31</v>
      </c>
      <c r="E11" s="6" t="s">
        <v>15</v>
      </c>
      <c r="F11" s="6" t="s">
        <v>32</v>
      </c>
      <c r="G11" s="6" t="s">
        <v>33</v>
      </c>
    </row>
    <row r="12" spans="1:7" ht="91.15" customHeight="1" thickBot="1" x14ac:dyDescent="0.3">
      <c r="A12" s="2">
        <v>2</v>
      </c>
      <c r="B12" s="6" t="s">
        <v>34</v>
      </c>
      <c r="C12" s="6" t="s">
        <v>35</v>
      </c>
      <c r="D12" s="6" t="s">
        <v>36</v>
      </c>
      <c r="E12" s="6" t="s">
        <v>37</v>
      </c>
      <c r="F12" s="6" t="s">
        <v>32</v>
      </c>
      <c r="G12" s="6" t="s">
        <v>33</v>
      </c>
    </row>
    <row r="13" spans="1:7" ht="91.15" customHeight="1" thickBot="1" x14ac:dyDescent="0.3">
      <c r="A13" s="2">
        <v>3</v>
      </c>
      <c r="B13" s="6" t="s">
        <v>38</v>
      </c>
      <c r="C13" s="6" t="s">
        <v>39</v>
      </c>
      <c r="D13" s="6" t="s">
        <v>40</v>
      </c>
      <c r="E13" s="6" t="s">
        <v>15</v>
      </c>
      <c r="F13" s="6" t="s">
        <v>26</v>
      </c>
      <c r="G13" s="6" t="s">
        <v>17</v>
      </c>
    </row>
    <row r="14" spans="1:7" ht="94.9" customHeight="1" thickBot="1" x14ac:dyDescent="0.3">
      <c r="A14" s="2">
        <v>4</v>
      </c>
      <c r="B14" s="6" t="s">
        <v>41</v>
      </c>
      <c r="C14" s="6" t="s">
        <v>42</v>
      </c>
      <c r="D14" s="6" t="s">
        <v>43</v>
      </c>
      <c r="E14" s="6" t="s">
        <v>44</v>
      </c>
      <c r="F14" s="6" t="s">
        <v>32</v>
      </c>
      <c r="G14" s="6" t="s">
        <v>33</v>
      </c>
    </row>
    <row r="15" spans="1:7" ht="94.9" customHeight="1" thickBot="1" x14ac:dyDescent="0.3">
      <c r="A15" s="2">
        <v>5</v>
      </c>
      <c r="B15" s="6" t="s">
        <v>45</v>
      </c>
      <c r="C15" s="6" t="s">
        <v>46</v>
      </c>
      <c r="D15" s="6" t="s">
        <v>47</v>
      </c>
      <c r="E15" s="6" t="s">
        <v>44</v>
      </c>
      <c r="F15" s="6" t="s">
        <v>32</v>
      </c>
      <c r="G15" s="6" t="s">
        <v>33</v>
      </c>
    </row>
    <row r="16" spans="1:7" ht="94.9" customHeight="1" thickBot="1" x14ac:dyDescent="0.3">
      <c r="A16" s="2">
        <v>6</v>
      </c>
      <c r="B16" s="6" t="s">
        <v>48</v>
      </c>
      <c r="C16" s="6" t="s">
        <v>49</v>
      </c>
      <c r="D16" s="6" t="s">
        <v>50</v>
      </c>
      <c r="E16" s="6" t="s">
        <v>44</v>
      </c>
      <c r="F16" s="6" t="s">
        <v>32</v>
      </c>
      <c r="G16" s="6" t="s">
        <v>33</v>
      </c>
    </row>
    <row r="17" spans="1:7" ht="94.9" customHeight="1" thickBot="1" x14ac:dyDescent="0.3">
      <c r="A17" s="2">
        <v>7</v>
      </c>
      <c r="B17" s="6" t="s">
        <v>51</v>
      </c>
      <c r="C17" s="6" t="s">
        <v>52</v>
      </c>
      <c r="D17" s="6" t="s">
        <v>53</v>
      </c>
      <c r="E17" s="6" t="s">
        <v>44</v>
      </c>
      <c r="F17" s="6" t="s">
        <v>32</v>
      </c>
      <c r="G17" s="6" t="s">
        <v>33</v>
      </c>
    </row>
    <row r="18" spans="1:7" ht="104.45" customHeight="1" thickBot="1" x14ac:dyDescent="0.3">
      <c r="A18" s="2">
        <v>8</v>
      </c>
      <c r="B18" s="6" t="s">
        <v>54</v>
      </c>
      <c r="C18" s="6" t="s">
        <v>55</v>
      </c>
      <c r="D18" s="6" t="s">
        <v>56</v>
      </c>
      <c r="E18" s="6" t="s">
        <v>15</v>
      </c>
      <c r="F18" s="6" t="s">
        <v>26</v>
      </c>
      <c r="G18" s="6" t="s">
        <v>57</v>
      </c>
    </row>
    <row r="19" spans="1:7" ht="104.45" customHeight="1" thickBot="1" x14ac:dyDescent="0.3">
      <c r="A19" s="2">
        <v>9</v>
      </c>
      <c r="B19" s="6" t="s">
        <v>58</v>
      </c>
      <c r="C19" s="6" t="s">
        <v>59</v>
      </c>
      <c r="D19" s="6" t="s">
        <v>60</v>
      </c>
      <c r="E19" s="6" t="s">
        <v>61</v>
      </c>
      <c r="F19" s="6" t="s">
        <v>26</v>
      </c>
      <c r="G19" s="6" t="s">
        <v>57</v>
      </c>
    </row>
    <row r="20" spans="1:7" ht="104.45" customHeight="1" thickBot="1" x14ac:dyDescent="0.3">
      <c r="A20" s="2">
        <v>10</v>
      </c>
      <c r="B20" s="6" t="s">
        <v>62</v>
      </c>
      <c r="C20" s="6" t="s">
        <v>63</v>
      </c>
      <c r="D20" s="6" t="s">
        <v>64</v>
      </c>
      <c r="E20" s="6" t="s">
        <v>65</v>
      </c>
      <c r="F20" s="6" t="s">
        <v>32</v>
      </c>
      <c r="G20" s="6" t="s">
        <v>33</v>
      </c>
    </row>
    <row r="21" spans="1:7" ht="104.45" customHeight="1" thickBot="1" x14ac:dyDescent="0.3">
      <c r="A21" s="2">
        <v>11</v>
      </c>
      <c r="B21" s="6" t="s">
        <v>66</v>
      </c>
      <c r="C21" s="6" t="s">
        <v>67</v>
      </c>
      <c r="D21" s="6" t="s">
        <v>68</v>
      </c>
      <c r="E21" s="6" t="s">
        <v>69</v>
      </c>
      <c r="F21" s="6" t="s">
        <v>32</v>
      </c>
      <c r="G21" s="6" t="s">
        <v>33</v>
      </c>
    </row>
    <row r="22" spans="1:7" ht="104.45" customHeight="1" thickBot="1" x14ac:dyDescent="0.3">
      <c r="A22" s="2">
        <v>12</v>
      </c>
      <c r="B22" s="6" t="s">
        <v>70</v>
      </c>
      <c r="C22" s="6" t="s">
        <v>71</v>
      </c>
      <c r="D22" s="6" t="s">
        <v>72</v>
      </c>
      <c r="E22" s="6" t="s">
        <v>73</v>
      </c>
      <c r="F22" s="6" t="s">
        <v>32</v>
      </c>
      <c r="G22" s="6" t="s">
        <v>33</v>
      </c>
    </row>
    <row r="23" spans="1:7" ht="104.45" customHeight="1" thickBot="1" x14ac:dyDescent="0.3">
      <c r="A23" s="2">
        <v>13</v>
      </c>
      <c r="B23" s="6" t="s">
        <v>74</v>
      </c>
      <c r="C23" s="6" t="s">
        <v>75</v>
      </c>
      <c r="D23" s="6" t="s">
        <v>76</v>
      </c>
      <c r="E23" s="6" t="s">
        <v>73</v>
      </c>
      <c r="F23" s="6" t="s">
        <v>32</v>
      </c>
      <c r="G23" s="6" t="s">
        <v>33</v>
      </c>
    </row>
    <row r="24" spans="1:7" ht="16.5" thickBot="1" x14ac:dyDescent="0.3">
      <c r="A24" s="7"/>
      <c r="B24" s="11"/>
      <c r="C24" s="11"/>
      <c r="D24" s="11"/>
      <c r="E24" s="11"/>
      <c r="F24" s="11"/>
      <c r="G24" s="12"/>
    </row>
    <row r="25" spans="1:7" ht="62.45" customHeight="1" thickBot="1" x14ac:dyDescent="0.3">
      <c r="A25" s="8" t="s">
        <v>77</v>
      </c>
      <c r="B25" s="98" t="s">
        <v>78</v>
      </c>
      <c r="C25" s="99"/>
      <c r="D25" s="9"/>
      <c r="E25" s="9"/>
      <c r="F25" s="9"/>
      <c r="G25" s="10"/>
    </row>
    <row r="26" spans="1:7" ht="120.6" customHeight="1" thickBot="1" x14ac:dyDescent="0.3">
      <c r="A26" s="2">
        <v>1</v>
      </c>
      <c r="B26" s="6" t="s">
        <v>79</v>
      </c>
      <c r="C26" s="6" t="s">
        <v>80</v>
      </c>
      <c r="D26" s="6" t="s">
        <v>81</v>
      </c>
      <c r="E26" s="6" t="s">
        <v>82</v>
      </c>
      <c r="F26" s="6" t="s">
        <v>32</v>
      </c>
      <c r="G26" s="6" t="s">
        <v>33</v>
      </c>
    </row>
    <row r="27" spans="1:7" ht="16.5" thickBot="1" x14ac:dyDescent="0.3">
      <c r="A27" s="7"/>
      <c r="B27" s="11"/>
      <c r="C27" s="11"/>
      <c r="D27" s="11"/>
      <c r="E27" s="11"/>
      <c r="F27" s="11"/>
      <c r="G27" s="12"/>
    </row>
    <row r="28" spans="1:7" ht="16.5" thickBot="1" x14ac:dyDescent="0.3">
      <c r="A28" s="8" t="s">
        <v>83</v>
      </c>
      <c r="B28" s="4" t="s">
        <v>84</v>
      </c>
      <c r="C28" s="9"/>
      <c r="D28" s="9"/>
      <c r="E28" s="9"/>
      <c r="F28" s="9"/>
      <c r="G28" s="10"/>
    </row>
    <row r="29" spans="1:7" ht="112.15" customHeight="1" thickBot="1" x14ac:dyDescent="0.3">
      <c r="A29" s="2">
        <v>1</v>
      </c>
      <c r="B29" s="6" t="s">
        <v>85</v>
      </c>
      <c r="C29" s="6" t="s">
        <v>86</v>
      </c>
      <c r="D29" s="6" t="s">
        <v>87</v>
      </c>
      <c r="E29" s="6" t="s">
        <v>88</v>
      </c>
      <c r="F29" s="6" t="s">
        <v>32</v>
      </c>
      <c r="G29" s="6" t="s">
        <v>33</v>
      </c>
    </row>
    <row r="30" spans="1:7" ht="67.150000000000006" customHeight="1" thickBot="1" x14ac:dyDescent="0.3">
      <c r="A30" s="2">
        <v>2</v>
      </c>
      <c r="B30" s="6" t="s">
        <v>89</v>
      </c>
      <c r="C30" s="6" t="s">
        <v>90</v>
      </c>
      <c r="D30" s="6" t="s">
        <v>91</v>
      </c>
      <c r="E30" s="6" t="s">
        <v>15</v>
      </c>
      <c r="F30" s="6" t="s">
        <v>26</v>
      </c>
      <c r="G30" s="6" t="s">
        <v>57</v>
      </c>
    </row>
    <row r="31" spans="1:7" ht="96.6" customHeight="1" thickBot="1" x14ac:dyDescent="0.3">
      <c r="A31" s="2">
        <v>3</v>
      </c>
      <c r="B31" s="6" t="s">
        <v>92</v>
      </c>
      <c r="C31" s="6" t="s">
        <v>93</v>
      </c>
      <c r="D31" s="6" t="s">
        <v>94</v>
      </c>
      <c r="E31" s="6" t="s">
        <v>88</v>
      </c>
      <c r="F31" s="6" t="s">
        <v>32</v>
      </c>
      <c r="G31" s="6" t="s">
        <v>33</v>
      </c>
    </row>
    <row r="32" spans="1:7" ht="144.6" customHeight="1" thickBot="1" x14ac:dyDescent="0.3">
      <c r="A32" s="2">
        <v>4</v>
      </c>
      <c r="B32" s="6" t="s">
        <v>95</v>
      </c>
      <c r="C32" s="6" t="s">
        <v>96</v>
      </c>
      <c r="D32" s="6" t="s">
        <v>97</v>
      </c>
      <c r="E32" s="6" t="s">
        <v>15</v>
      </c>
      <c r="F32" s="6" t="s">
        <v>32</v>
      </c>
      <c r="G32" s="6" t="s">
        <v>33</v>
      </c>
    </row>
    <row r="33" spans="1:7" ht="124.9" customHeight="1" thickBot="1" x14ac:dyDescent="0.3">
      <c r="A33" s="2">
        <v>5</v>
      </c>
      <c r="B33" s="6" t="s">
        <v>98</v>
      </c>
      <c r="C33" s="6" t="s">
        <v>99</v>
      </c>
      <c r="D33" s="6" t="s">
        <v>100</v>
      </c>
      <c r="E33" s="6" t="s">
        <v>88</v>
      </c>
      <c r="F33" s="6" t="s">
        <v>26</v>
      </c>
      <c r="G33" s="6" t="s">
        <v>57</v>
      </c>
    </row>
    <row r="34" spans="1:7" ht="16.5" thickBot="1" x14ac:dyDescent="0.3">
      <c r="A34" s="7"/>
      <c r="B34" s="11"/>
      <c r="C34" s="11"/>
      <c r="D34" s="11"/>
      <c r="E34" s="11"/>
      <c r="F34" s="11"/>
      <c r="G34" s="12"/>
    </row>
    <row r="35" spans="1:7" ht="16.5" thickBot="1" x14ac:dyDescent="0.3">
      <c r="A35" s="8" t="s">
        <v>101</v>
      </c>
      <c r="B35" s="4" t="s">
        <v>102</v>
      </c>
      <c r="C35" s="9"/>
      <c r="D35" s="9"/>
      <c r="E35" s="9"/>
      <c r="F35" s="9"/>
      <c r="G35" s="10"/>
    </row>
    <row r="36" spans="1:7" ht="73.150000000000006" customHeight="1" thickBot="1" x14ac:dyDescent="0.3">
      <c r="A36" s="2">
        <v>1</v>
      </c>
      <c r="B36" s="6" t="s">
        <v>103</v>
      </c>
      <c r="C36" s="5"/>
      <c r="D36" s="6" t="s">
        <v>104</v>
      </c>
      <c r="E36" s="6" t="s">
        <v>44</v>
      </c>
      <c r="F36" s="6" t="s">
        <v>32</v>
      </c>
      <c r="G36" s="6" t="s">
        <v>33</v>
      </c>
    </row>
    <row r="37" spans="1:7" ht="73.150000000000006" customHeight="1" thickBot="1" x14ac:dyDescent="0.3">
      <c r="A37" s="2">
        <v>2</v>
      </c>
      <c r="B37" s="6" t="s">
        <v>105</v>
      </c>
      <c r="C37" s="5"/>
      <c r="D37" s="5"/>
      <c r="E37" s="6" t="s">
        <v>44</v>
      </c>
      <c r="F37" s="6" t="s">
        <v>32</v>
      </c>
      <c r="G37" s="6" t="s">
        <v>33</v>
      </c>
    </row>
    <row r="38" spans="1:7" ht="73.150000000000006" customHeight="1" thickBot="1" x14ac:dyDescent="0.3">
      <c r="A38" s="2">
        <v>3</v>
      </c>
      <c r="B38" s="6" t="s">
        <v>106</v>
      </c>
      <c r="C38" s="5"/>
      <c r="D38" s="5"/>
      <c r="E38" s="6" t="s">
        <v>44</v>
      </c>
      <c r="F38" s="6" t="s">
        <v>32</v>
      </c>
      <c r="G38" s="6" t="s">
        <v>33</v>
      </c>
    </row>
    <row r="39" spans="1:7" ht="73.150000000000006" customHeight="1" thickBot="1" x14ac:dyDescent="0.3">
      <c r="A39" s="2">
        <v>4</v>
      </c>
      <c r="B39" s="6" t="s">
        <v>107</v>
      </c>
      <c r="C39" s="5"/>
      <c r="D39" s="5"/>
      <c r="E39" s="6" t="s">
        <v>44</v>
      </c>
      <c r="F39" s="6" t="s">
        <v>32</v>
      </c>
      <c r="G39" s="6" t="s">
        <v>33</v>
      </c>
    </row>
    <row r="40" spans="1:7" ht="78" customHeight="1" thickBot="1" x14ac:dyDescent="0.3">
      <c r="A40" s="2">
        <v>5</v>
      </c>
      <c r="B40" s="6" t="s">
        <v>108</v>
      </c>
      <c r="C40" s="5"/>
      <c r="D40" s="5"/>
      <c r="E40" s="6" t="s">
        <v>44</v>
      </c>
      <c r="F40" s="6" t="s">
        <v>32</v>
      </c>
      <c r="G40" s="6" t="s">
        <v>33</v>
      </c>
    </row>
    <row r="41" spans="1:7" ht="78" customHeight="1" thickBot="1" x14ac:dyDescent="0.3">
      <c r="A41" s="2">
        <v>6</v>
      </c>
      <c r="B41" s="6" t="s">
        <v>109</v>
      </c>
      <c r="C41" s="5"/>
      <c r="D41" s="5"/>
      <c r="E41" s="6" t="s">
        <v>44</v>
      </c>
      <c r="F41" s="6" t="s">
        <v>32</v>
      </c>
      <c r="G41" s="6" t="s">
        <v>33</v>
      </c>
    </row>
    <row r="42" spans="1:7" ht="78" customHeight="1" thickBot="1" x14ac:dyDescent="0.3">
      <c r="A42" s="2">
        <v>7</v>
      </c>
      <c r="B42" s="6" t="s">
        <v>110</v>
      </c>
      <c r="C42" s="5"/>
      <c r="D42" s="5"/>
      <c r="E42" s="6" t="s">
        <v>44</v>
      </c>
      <c r="F42" s="6" t="s">
        <v>32</v>
      </c>
      <c r="G42" s="6" t="s">
        <v>33</v>
      </c>
    </row>
    <row r="43" spans="1:7" ht="78" customHeight="1" thickBot="1" x14ac:dyDescent="0.3">
      <c r="A43" s="2">
        <v>8</v>
      </c>
      <c r="B43" s="6" t="s">
        <v>111</v>
      </c>
      <c r="C43" s="5"/>
      <c r="D43" s="5"/>
      <c r="E43" s="6" t="s">
        <v>44</v>
      </c>
      <c r="F43" s="6" t="s">
        <v>32</v>
      </c>
      <c r="G43" s="6" t="s">
        <v>33</v>
      </c>
    </row>
    <row r="44" spans="1:7" ht="78" customHeight="1" thickBot="1" x14ac:dyDescent="0.3">
      <c r="A44" s="2">
        <v>9</v>
      </c>
      <c r="B44" s="6" t="s">
        <v>112</v>
      </c>
      <c r="C44" s="5"/>
      <c r="D44" s="5"/>
      <c r="E44" s="6" t="s">
        <v>44</v>
      </c>
      <c r="F44" s="6" t="s">
        <v>32</v>
      </c>
      <c r="G44" s="6" t="s">
        <v>33</v>
      </c>
    </row>
    <row r="45" spans="1:7" ht="78" customHeight="1" thickBot="1" x14ac:dyDescent="0.3">
      <c r="A45" s="2">
        <v>10</v>
      </c>
      <c r="B45" s="6" t="s">
        <v>113</v>
      </c>
      <c r="C45" s="5"/>
      <c r="D45" s="5"/>
      <c r="E45" s="6" t="s">
        <v>44</v>
      </c>
      <c r="F45" s="6" t="s">
        <v>26</v>
      </c>
      <c r="G45" s="6" t="s">
        <v>57</v>
      </c>
    </row>
    <row r="46" spans="1:7" ht="78" customHeight="1" thickBot="1" x14ac:dyDescent="0.3">
      <c r="A46" s="2">
        <v>11</v>
      </c>
      <c r="B46" s="6" t="s">
        <v>114</v>
      </c>
      <c r="C46" s="5"/>
      <c r="D46" s="5"/>
      <c r="E46" s="6" t="s">
        <v>44</v>
      </c>
      <c r="F46" s="6" t="s">
        <v>26</v>
      </c>
      <c r="G46" s="6" t="s">
        <v>57</v>
      </c>
    </row>
    <row r="47" spans="1:7" ht="78" customHeight="1" thickBot="1" x14ac:dyDescent="0.3">
      <c r="A47" s="2">
        <v>12</v>
      </c>
      <c r="B47" s="6" t="s">
        <v>115</v>
      </c>
      <c r="C47" s="5"/>
      <c r="D47" s="5"/>
      <c r="E47" s="6" t="s">
        <v>44</v>
      </c>
      <c r="F47" s="6" t="s">
        <v>26</v>
      </c>
      <c r="G47" s="6" t="s">
        <v>57</v>
      </c>
    </row>
    <row r="48" spans="1:7" ht="78" customHeight="1" thickBot="1" x14ac:dyDescent="0.3">
      <c r="A48" s="2">
        <v>13</v>
      </c>
      <c r="B48" s="6" t="s">
        <v>116</v>
      </c>
      <c r="C48" s="5"/>
      <c r="D48" s="5"/>
      <c r="E48" s="6" t="s">
        <v>44</v>
      </c>
      <c r="F48" s="6" t="s">
        <v>26</v>
      </c>
      <c r="G48" s="6" t="s">
        <v>57</v>
      </c>
    </row>
    <row r="49" spans="1:7" ht="78" customHeight="1" thickBot="1" x14ac:dyDescent="0.3">
      <c r="A49" s="2">
        <v>14</v>
      </c>
      <c r="B49" s="6" t="s">
        <v>117</v>
      </c>
      <c r="C49" s="6" t="s">
        <v>118</v>
      </c>
      <c r="D49" s="6" t="s">
        <v>119</v>
      </c>
      <c r="E49" s="6" t="s">
        <v>44</v>
      </c>
      <c r="F49" s="6" t="s">
        <v>26</v>
      </c>
      <c r="G49" s="6" t="s">
        <v>57</v>
      </c>
    </row>
  </sheetData>
  <mergeCells count="5">
    <mergeCell ref="B3:G3"/>
    <mergeCell ref="B5:G5"/>
    <mergeCell ref="B6:C6"/>
    <mergeCell ref="B10:C10"/>
    <mergeCell ref="B25:C25"/>
  </mergeCells>
  <pageMargins left="0.7" right="0.7" top="0.75" bottom="0.75" header="0.3" footer="0.3"/>
  <pageSetup scale="6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0898-869F-4B09-9EF0-7EB1F0156FD5}">
  <dimension ref="B2:D24"/>
  <sheetViews>
    <sheetView workbookViewId="0">
      <selection activeCell="E14" sqref="E14"/>
    </sheetView>
  </sheetViews>
  <sheetFormatPr defaultRowHeight="15" x14ac:dyDescent="0.25"/>
  <cols>
    <col min="2" max="2" width="38.28515625" customWidth="1"/>
    <col min="3" max="3" width="31.28515625" customWidth="1"/>
    <col min="4" max="4" width="31.7109375" customWidth="1"/>
  </cols>
  <sheetData>
    <row r="2" spans="2:4" ht="20.45" customHeight="1" x14ac:dyDescent="0.25">
      <c r="B2" s="40" t="s">
        <v>139</v>
      </c>
    </row>
    <row r="3" spans="2:4" x14ac:dyDescent="0.25">
      <c r="B3" s="39"/>
    </row>
    <row r="4" spans="2:4" ht="31.9" customHeight="1" x14ac:dyDescent="0.25">
      <c r="B4" s="133" t="s">
        <v>121</v>
      </c>
      <c r="C4" s="133" t="s">
        <v>140</v>
      </c>
      <c r="D4" s="133"/>
    </row>
    <row r="5" spans="2:4" ht="30.75" thickBot="1" x14ac:dyDescent="0.3">
      <c r="B5" s="133"/>
      <c r="C5" s="41" t="s">
        <v>192</v>
      </c>
      <c r="D5" s="41" t="s">
        <v>137</v>
      </c>
    </row>
    <row r="6" spans="2:4" x14ac:dyDescent="0.25">
      <c r="B6" s="16" t="s">
        <v>154</v>
      </c>
      <c r="C6" s="26">
        <v>0</v>
      </c>
      <c r="D6" s="26">
        <v>0</v>
      </c>
    </row>
    <row r="7" spans="2:4" x14ac:dyDescent="0.25">
      <c r="B7" s="18" t="s">
        <v>155</v>
      </c>
      <c r="C7" s="26">
        <v>0</v>
      </c>
      <c r="D7" s="26">
        <v>1.4E-3</v>
      </c>
    </row>
    <row r="8" spans="2:4" x14ac:dyDescent="0.25">
      <c r="B8" s="18" t="s">
        <v>156</v>
      </c>
      <c r="C8" s="89">
        <v>4.7000000000000002E-3</v>
      </c>
      <c r="D8" s="89">
        <v>4.3E-3</v>
      </c>
    </row>
    <row r="9" spans="2:4" x14ac:dyDescent="0.25">
      <c r="B9" s="18" t="s">
        <v>157</v>
      </c>
      <c r="C9" s="26">
        <v>0</v>
      </c>
      <c r="D9" s="26">
        <v>0</v>
      </c>
    </row>
    <row r="10" spans="2:4" x14ac:dyDescent="0.25">
      <c r="B10" s="18" t="s">
        <v>158</v>
      </c>
      <c r="C10" s="89">
        <v>5.1999999999999998E-3</v>
      </c>
      <c r="D10" s="89">
        <v>2.3999999999999998E-3</v>
      </c>
    </row>
    <row r="11" spans="2:4" x14ac:dyDescent="0.25">
      <c r="B11" s="18" t="s">
        <v>159</v>
      </c>
      <c r="C11" s="89">
        <v>3.8600000000000002E-2</v>
      </c>
      <c r="D11" s="89">
        <v>2.5600000000000001E-2</v>
      </c>
    </row>
    <row r="12" spans="2:4" x14ac:dyDescent="0.25">
      <c r="B12" s="18" t="s">
        <v>160</v>
      </c>
      <c r="C12" s="89">
        <v>6.7000000000000002E-3</v>
      </c>
      <c r="D12" s="89">
        <v>1.6999999999999999E-3</v>
      </c>
    </row>
    <row r="13" spans="2:4" x14ac:dyDescent="0.25">
      <c r="B13" s="18" t="s">
        <v>161</v>
      </c>
      <c r="C13" s="26">
        <v>0</v>
      </c>
      <c r="D13" s="89">
        <v>1.1999999999999999E-3</v>
      </c>
    </row>
    <row r="14" spans="2:4" x14ac:dyDescent="0.25">
      <c r="B14" s="18" t="s">
        <v>162</v>
      </c>
      <c r="C14" s="26">
        <v>0</v>
      </c>
      <c r="D14" s="26">
        <v>0</v>
      </c>
    </row>
    <row r="15" spans="2:4" x14ac:dyDescent="0.25">
      <c r="B15" s="18" t="s">
        <v>163</v>
      </c>
      <c r="C15" s="26">
        <v>0</v>
      </c>
      <c r="D15" s="89">
        <v>1.2999999999999999E-3</v>
      </c>
    </row>
    <row r="16" spans="2:4" x14ac:dyDescent="0.25">
      <c r="B16" s="18" t="s">
        <v>164</v>
      </c>
      <c r="C16" s="26">
        <v>0</v>
      </c>
      <c r="D16" s="26">
        <v>0</v>
      </c>
    </row>
    <row r="17" spans="2:4" x14ac:dyDescent="0.25">
      <c r="B17" s="18" t="s">
        <v>165</v>
      </c>
      <c r="C17" s="26">
        <v>0</v>
      </c>
      <c r="D17" s="26">
        <v>0</v>
      </c>
    </row>
    <row r="18" spans="2:4" x14ac:dyDescent="0.25">
      <c r="B18" s="18" t="s">
        <v>166</v>
      </c>
      <c r="C18" s="26">
        <v>0</v>
      </c>
      <c r="D18" s="26">
        <v>0</v>
      </c>
    </row>
    <row r="19" spans="2:4" x14ac:dyDescent="0.25">
      <c r="B19" s="18" t="s">
        <v>167</v>
      </c>
      <c r="C19" s="26">
        <v>0</v>
      </c>
      <c r="D19" s="26">
        <v>0</v>
      </c>
    </row>
    <row r="20" spans="2:4" x14ac:dyDescent="0.25">
      <c r="B20" s="18" t="s">
        <v>168</v>
      </c>
      <c r="C20" s="26">
        <v>0</v>
      </c>
      <c r="D20" s="26">
        <v>0</v>
      </c>
    </row>
    <row r="21" spans="2:4" x14ac:dyDescent="0.25">
      <c r="B21" s="18" t="s">
        <v>169</v>
      </c>
      <c r="C21" s="89">
        <v>0.62119999999999997</v>
      </c>
      <c r="D21" s="89">
        <v>0.61939999999999995</v>
      </c>
    </row>
    <row r="22" spans="2:4" x14ac:dyDescent="0.25">
      <c r="B22" s="18" t="s">
        <v>170</v>
      </c>
      <c r="C22" s="89">
        <v>0.20630000000000001</v>
      </c>
      <c r="D22" s="89">
        <v>0.2235</v>
      </c>
    </row>
    <row r="23" spans="2:4" x14ac:dyDescent="0.25">
      <c r="B23" s="18" t="s">
        <v>171</v>
      </c>
      <c r="C23" s="26">
        <v>0</v>
      </c>
      <c r="D23" s="26">
        <v>0</v>
      </c>
    </row>
    <row r="24" spans="2:4" ht="15.75" thickBot="1" x14ac:dyDescent="0.3">
      <c r="B24" s="19" t="s">
        <v>172</v>
      </c>
      <c r="C24" s="26"/>
      <c r="D24" s="26"/>
    </row>
  </sheetData>
  <mergeCells count="2">
    <mergeCell ref="B4:B5"/>
    <mergeCell ref="C4:D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44A0C-B938-4F23-86E4-B75B91D93CB5}">
  <dimension ref="B1:D22"/>
  <sheetViews>
    <sheetView workbookViewId="0">
      <selection activeCell="C12" sqref="C12"/>
    </sheetView>
  </sheetViews>
  <sheetFormatPr defaultRowHeight="15" x14ac:dyDescent="0.25"/>
  <cols>
    <col min="2" max="2" width="46.85546875" customWidth="1"/>
    <col min="3" max="3" width="54.28515625" customWidth="1"/>
    <col min="4" max="4" width="35.28515625" customWidth="1"/>
  </cols>
  <sheetData>
    <row r="1" spans="2:4" ht="52.15" customHeight="1" thickBot="1" x14ac:dyDescent="0.3">
      <c r="B1" s="42" t="s">
        <v>142</v>
      </c>
    </row>
    <row r="2" spans="2:4" ht="26.45" customHeight="1" x14ac:dyDescent="0.25">
      <c r="B2" s="133" t="s">
        <v>121</v>
      </c>
      <c r="C2" s="134" t="s">
        <v>141</v>
      </c>
      <c r="D2" s="135"/>
    </row>
    <row r="3" spans="2:4" ht="24" customHeight="1" thickBot="1" x14ac:dyDescent="0.3">
      <c r="B3" s="133"/>
      <c r="C3" s="41" t="s">
        <v>192</v>
      </c>
      <c r="D3" s="51" t="s">
        <v>137</v>
      </c>
    </row>
    <row r="4" spans="2:4" x14ac:dyDescent="0.25">
      <c r="B4" s="16" t="s">
        <v>154</v>
      </c>
      <c r="C4" s="89">
        <v>3.8E-3</v>
      </c>
      <c r="D4" s="89">
        <v>7.7999999999999996E-3</v>
      </c>
    </row>
    <row r="5" spans="2:4" x14ac:dyDescent="0.25">
      <c r="B5" s="18" t="s">
        <v>155</v>
      </c>
      <c r="C5" s="89">
        <v>4.0300000000000002E-2</v>
      </c>
      <c r="D5" s="89">
        <v>4.3799999999999999E-2</v>
      </c>
    </row>
    <row r="6" spans="2:4" x14ac:dyDescent="0.25">
      <c r="B6" s="18" t="s">
        <v>156</v>
      </c>
      <c r="C6" s="89">
        <v>2.3300000000000001E-2</v>
      </c>
      <c r="D6" s="89">
        <v>1.0800000000000001E-2</v>
      </c>
    </row>
    <row r="7" spans="2:4" x14ac:dyDescent="0.25">
      <c r="B7" s="18" t="s">
        <v>157</v>
      </c>
      <c r="C7" s="89">
        <v>1.46E-2</v>
      </c>
      <c r="D7" s="89">
        <v>1.0699999999999999E-2</v>
      </c>
    </row>
    <row r="8" spans="2:4" x14ac:dyDescent="0.25">
      <c r="B8" s="18" t="s">
        <v>158</v>
      </c>
      <c r="C8" s="89">
        <v>5.1999999999999998E-3</v>
      </c>
      <c r="D8" s="89">
        <v>6.1000000000000004E-3</v>
      </c>
    </row>
    <row r="9" spans="2:4" x14ac:dyDescent="0.25">
      <c r="B9" s="18" t="s">
        <v>159</v>
      </c>
      <c r="C9" s="89">
        <v>6.4000000000000003E-3</v>
      </c>
      <c r="D9" s="89">
        <v>5.8999999999999999E-3</v>
      </c>
    </row>
    <row r="10" spans="2:4" x14ac:dyDescent="0.25">
      <c r="B10" s="18" t="s">
        <v>160</v>
      </c>
      <c r="C10" s="26">
        <v>0</v>
      </c>
      <c r="D10" s="89">
        <v>0.01</v>
      </c>
    </row>
    <row r="11" spans="2:4" x14ac:dyDescent="0.25">
      <c r="B11" s="18" t="s">
        <v>161</v>
      </c>
      <c r="C11" s="89">
        <v>0.01</v>
      </c>
      <c r="D11" s="89">
        <v>1.1900000000000001E-2</v>
      </c>
    </row>
    <row r="12" spans="2:4" x14ac:dyDescent="0.25">
      <c r="B12" s="18" t="s">
        <v>162</v>
      </c>
      <c r="C12" s="89">
        <v>2.7799999999999998E-2</v>
      </c>
      <c r="D12" s="89">
        <v>2.92E-2</v>
      </c>
    </row>
    <row r="13" spans="2:4" x14ac:dyDescent="0.25">
      <c r="B13" s="18" t="s">
        <v>163</v>
      </c>
      <c r="C13" s="89">
        <v>6.4000000000000003E-3</v>
      </c>
      <c r="D13" s="89">
        <v>8.0000000000000002E-3</v>
      </c>
    </row>
    <row r="14" spans="2:4" x14ac:dyDescent="0.25">
      <c r="B14" s="18" t="s">
        <v>164</v>
      </c>
      <c r="C14" s="26">
        <v>0</v>
      </c>
      <c r="D14" s="26">
        <v>0</v>
      </c>
    </row>
    <row r="15" spans="2:4" x14ac:dyDescent="0.25">
      <c r="B15" s="18" t="s">
        <v>165</v>
      </c>
      <c r="C15" s="26">
        <v>0</v>
      </c>
      <c r="D15" s="89">
        <v>4.3E-3</v>
      </c>
    </row>
    <row r="16" spans="2:4" x14ac:dyDescent="0.25">
      <c r="B16" s="18" t="s">
        <v>166</v>
      </c>
      <c r="C16" s="89">
        <v>7.7999999999999996E-3</v>
      </c>
      <c r="D16" s="89">
        <v>1.32E-2</v>
      </c>
    </row>
    <row r="17" spans="2:4" x14ac:dyDescent="0.25">
      <c r="B17" s="18" t="s">
        <v>167</v>
      </c>
      <c r="C17" s="26">
        <v>0</v>
      </c>
      <c r="D17" s="26">
        <v>0</v>
      </c>
    </row>
    <row r="18" spans="2:4" x14ac:dyDescent="0.25">
      <c r="B18" s="18" t="s">
        <v>168</v>
      </c>
      <c r="C18" s="26">
        <v>0</v>
      </c>
      <c r="D18" s="89">
        <v>1</v>
      </c>
    </row>
    <row r="19" spans="2:4" x14ac:dyDescent="0.25">
      <c r="B19" s="18" t="s">
        <v>169</v>
      </c>
      <c r="C19" s="26">
        <v>0</v>
      </c>
      <c r="D19" s="26">
        <v>0</v>
      </c>
    </row>
    <row r="20" spans="2:4" x14ac:dyDescent="0.25">
      <c r="B20" s="18" t="s">
        <v>170</v>
      </c>
      <c r="C20" s="26">
        <v>0</v>
      </c>
      <c r="D20" s="26">
        <v>0</v>
      </c>
    </row>
    <row r="21" spans="2:4" x14ac:dyDescent="0.25">
      <c r="B21" s="18" t="s">
        <v>171</v>
      </c>
      <c r="C21" s="26">
        <v>0</v>
      </c>
      <c r="D21" s="26">
        <v>0</v>
      </c>
    </row>
    <row r="22" spans="2:4" ht="15.75" thickBot="1" x14ac:dyDescent="0.3">
      <c r="B22" s="19" t="s">
        <v>172</v>
      </c>
      <c r="C22" s="15"/>
      <c r="D22" s="15"/>
    </row>
  </sheetData>
  <mergeCells count="2">
    <mergeCell ref="B2:B3"/>
    <mergeCell ref="C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D6A2-B7FA-47AE-B3AF-89F0931A6C0D}">
  <dimension ref="B2:D23"/>
  <sheetViews>
    <sheetView workbookViewId="0">
      <selection activeCell="F8" sqref="F8"/>
    </sheetView>
  </sheetViews>
  <sheetFormatPr defaultRowHeight="15" x14ac:dyDescent="0.25"/>
  <cols>
    <col min="2" max="2" width="38.7109375" customWidth="1"/>
    <col min="3" max="3" width="44.42578125" style="69" customWidth="1"/>
    <col min="4" max="4" width="38.28515625" customWidth="1"/>
  </cols>
  <sheetData>
    <row r="2" spans="2:4" ht="20.45" customHeight="1" x14ac:dyDescent="0.25">
      <c r="B2" s="43" t="s">
        <v>143</v>
      </c>
    </row>
    <row r="3" spans="2:4" ht="15.75" thickBot="1" x14ac:dyDescent="0.3">
      <c r="B3" s="32"/>
    </row>
    <row r="4" spans="2:4" ht="14.45" customHeight="1" thickBot="1" x14ac:dyDescent="0.3">
      <c r="B4" s="33" t="s">
        <v>144</v>
      </c>
      <c r="C4" s="90" t="s">
        <v>194</v>
      </c>
      <c r="D4" s="31"/>
    </row>
    <row r="5" spans="2:4" x14ac:dyDescent="0.25">
      <c r="B5" s="16" t="s">
        <v>154</v>
      </c>
      <c r="C5" s="91">
        <v>1</v>
      </c>
    </row>
    <row r="6" spans="2:4" x14ac:dyDescent="0.25">
      <c r="B6" s="18" t="s">
        <v>155</v>
      </c>
      <c r="C6" s="26">
        <v>1</v>
      </c>
    </row>
    <row r="7" spans="2:4" x14ac:dyDescent="0.25">
      <c r="B7" s="18" t="s">
        <v>156</v>
      </c>
      <c r="C7" s="26">
        <v>0.99099999999999999</v>
      </c>
    </row>
    <row r="8" spans="2:4" x14ac:dyDescent="0.25">
      <c r="B8" s="18" t="s">
        <v>157</v>
      </c>
      <c r="C8" s="26">
        <v>0.99099999999999999</v>
      </c>
    </row>
    <row r="9" spans="2:4" x14ac:dyDescent="0.25">
      <c r="B9" s="18" t="s">
        <v>158</v>
      </c>
      <c r="C9" s="26">
        <v>0.95499999999999996</v>
      </c>
    </row>
    <row r="10" spans="2:4" x14ac:dyDescent="0.25">
      <c r="B10" s="18" t="s">
        <v>159</v>
      </c>
      <c r="C10" s="26">
        <v>0.995</v>
      </c>
    </row>
    <row r="11" spans="2:4" x14ac:dyDescent="0.25">
      <c r="B11" s="18" t="s">
        <v>160</v>
      </c>
      <c r="C11" s="26">
        <v>0.995</v>
      </c>
    </row>
    <row r="12" spans="2:4" x14ac:dyDescent="0.25">
      <c r="B12" s="18" t="s">
        <v>161</v>
      </c>
      <c r="C12" s="26">
        <v>0.97399999999999998</v>
      </c>
    </row>
    <row r="13" spans="2:4" x14ac:dyDescent="0.25">
      <c r="B13" s="18" t="s">
        <v>162</v>
      </c>
      <c r="C13" s="26"/>
    </row>
    <row r="14" spans="2:4" x14ac:dyDescent="0.25">
      <c r="B14" s="18" t="s">
        <v>163</v>
      </c>
      <c r="C14" s="26">
        <v>1</v>
      </c>
    </row>
    <row r="15" spans="2:4" x14ac:dyDescent="0.25">
      <c r="B15" s="18" t="s">
        <v>164</v>
      </c>
      <c r="C15" s="26">
        <v>0.96199999999999997</v>
      </c>
    </row>
    <row r="16" spans="2:4" x14ac:dyDescent="0.25">
      <c r="B16" s="18" t="s">
        <v>165</v>
      </c>
      <c r="C16" s="26">
        <v>0.99099999999999999</v>
      </c>
    </row>
    <row r="17" spans="2:3" x14ac:dyDescent="0.25">
      <c r="B17" s="18" t="s">
        <v>166</v>
      </c>
      <c r="C17" s="26">
        <v>0.94399999999999995</v>
      </c>
    </row>
    <row r="18" spans="2:3" x14ac:dyDescent="0.25">
      <c r="B18" s="18" t="s">
        <v>167</v>
      </c>
      <c r="C18" s="26">
        <v>0.95499999999999996</v>
      </c>
    </row>
    <row r="19" spans="2:3" x14ac:dyDescent="0.25">
      <c r="B19" s="18" t="s">
        <v>168</v>
      </c>
      <c r="C19" s="26"/>
    </row>
    <row r="20" spans="2:3" x14ac:dyDescent="0.25">
      <c r="B20" s="18" t="s">
        <v>169</v>
      </c>
      <c r="C20" s="26">
        <v>0.995</v>
      </c>
    </row>
    <row r="21" spans="2:3" x14ac:dyDescent="0.25">
      <c r="B21" s="18" t="s">
        <v>170</v>
      </c>
      <c r="C21" s="26">
        <v>1</v>
      </c>
    </row>
    <row r="22" spans="2:3" x14ac:dyDescent="0.25">
      <c r="B22" s="18" t="s">
        <v>171</v>
      </c>
      <c r="C22" s="26"/>
    </row>
    <row r="23" spans="2:3" ht="15.75" thickBot="1" x14ac:dyDescent="0.3">
      <c r="B23" s="19" t="s">
        <v>172</v>
      </c>
      <c r="C23" s="2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7795-E1FA-4E86-A070-77C55DB56FE0}">
  <sheetPr>
    <pageSetUpPr fitToPage="1"/>
  </sheetPr>
  <dimension ref="B2:D20"/>
  <sheetViews>
    <sheetView workbookViewId="0">
      <selection activeCell="H17" sqref="H17"/>
    </sheetView>
  </sheetViews>
  <sheetFormatPr defaultRowHeight="15" x14ac:dyDescent="0.25"/>
  <cols>
    <col min="2" max="2" width="51" customWidth="1"/>
    <col min="3" max="3" width="25.140625" customWidth="1"/>
    <col min="4" max="4" width="36.28515625" customWidth="1"/>
  </cols>
  <sheetData>
    <row r="2" spans="2:4" ht="18.600000000000001" customHeight="1" x14ac:dyDescent="0.25">
      <c r="B2" s="44"/>
    </row>
    <row r="3" spans="2:4" ht="15.75" thickBot="1" x14ac:dyDescent="0.3">
      <c r="B3" s="32"/>
    </row>
    <row r="4" spans="2:4" ht="15.75" thickBot="1" x14ac:dyDescent="0.3">
      <c r="B4" s="33" t="s">
        <v>153</v>
      </c>
      <c r="C4" s="34" t="s">
        <v>187</v>
      </c>
      <c r="D4" s="34" t="s">
        <v>188</v>
      </c>
    </row>
    <row r="5" spans="2:4" x14ac:dyDescent="0.25">
      <c r="B5" s="92" t="s">
        <v>103</v>
      </c>
      <c r="C5" s="93">
        <v>19936014.309999999</v>
      </c>
      <c r="D5" s="93">
        <v>82098294.239999995</v>
      </c>
    </row>
    <row r="6" spans="2:4" ht="30" x14ac:dyDescent="0.25">
      <c r="B6" s="45" t="s">
        <v>145</v>
      </c>
      <c r="C6" s="79">
        <v>9416929.9100000001</v>
      </c>
      <c r="D6" s="79">
        <v>36678445.420000002</v>
      </c>
    </row>
    <row r="7" spans="2:4" x14ac:dyDescent="0.25">
      <c r="B7" s="45" t="s">
        <v>146</v>
      </c>
      <c r="C7" s="79">
        <v>170628</v>
      </c>
      <c r="D7" s="79">
        <v>632068</v>
      </c>
    </row>
    <row r="8" spans="2:4" ht="30" x14ac:dyDescent="0.25">
      <c r="B8" s="45" t="s">
        <v>147</v>
      </c>
      <c r="C8" s="79">
        <v>0</v>
      </c>
      <c r="D8" s="79">
        <v>0</v>
      </c>
    </row>
    <row r="9" spans="2:4" ht="30" x14ac:dyDescent="0.25">
      <c r="B9" s="45" t="s">
        <v>148</v>
      </c>
      <c r="C9" s="79">
        <v>0</v>
      </c>
      <c r="D9" s="79">
        <v>0</v>
      </c>
    </row>
    <row r="10" spans="2:4" ht="30" x14ac:dyDescent="0.25">
      <c r="B10" s="45" t="s">
        <v>149</v>
      </c>
      <c r="C10" s="79">
        <v>246793.74</v>
      </c>
      <c r="D10" s="79">
        <v>907204.06</v>
      </c>
    </row>
    <row r="11" spans="2:4" x14ac:dyDescent="0.25">
      <c r="B11" s="45" t="s">
        <v>110</v>
      </c>
      <c r="C11" s="79">
        <v>306009</v>
      </c>
      <c r="D11" s="79">
        <v>1241546.08</v>
      </c>
    </row>
    <row r="12" spans="2:4" ht="30" x14ac:dyDescent="0.25">
      <c r="B12" s="45" t="s">
        <v>150</v>
      </c>
      <c r="C12" s="79">
        <v>9795653.6600000001</v>
      </c>
      <c r="D12" s="79">
        <v>42639030.68</v>
      </c>
    </row>
    <row r="13" spans="2:4" x14ac:dyDescent="0.25">
      <c r="B13" s="94" t="s">
        <v>112</v>
      </c>
      <c r="C13" s="97">
        <v>20334674.140000001</v>
      </c>
      <c r="D13" s="95">
        <v>82480910.950000003</v>
      </c>
    </row>
    <row r="14" spans="2:4" x14ac:dyDescent="0.25">
      <c r="B14" s="45" t="s">
        <v>113</v>
      </c>
      <c r="C14" s="79">
        <v>15985378</v>
      </c>
      <c r="D14" s="79">
        <v>64275580</v>
      </c>
    </row>
    <row r="15" spans="2:4" x14ac:dyDescent="0.25">
      <c r="B15" s="45" t="s">
        <v>114</v>
      </c>
      <c r="C15" s="79">
        <v>848558.65</v>
      </c>
      <c r="D15" s="79">
        <v>3479350.32</v>
      </c>
    </row>
    <row r="16" spans="2:4" ht="30" x14ac:dyDescent="0.25">
      <c r="B16" s="45" t="s">
        <v>151</v>
      </c>
      <c r="C16" s="79">
        <v>945120.6</v>
      </c>
      <c r="D16" s="79">
        <v>3596293.79</v>
      </c>
    </row>
    <row r="17" spans="2:4" x14ac:dyDescent="0.25">
      <c r="B17" s="45" t="s">
        <v>116</v>
      </c>
      <c r="C17" s="79">
        <v>2555615.89</v>
      </c>
      <c r="D17" s="79">
        <v>11129686.84</v>
      </c>
    </row>
    <row r="18" spans="2:4" ht="15.75" thickBot="1" x14ac:dyDescent="0.3">
      <c r="B18" s="80" t="s">
        <v>152</v>
      </c>
      <c r="C18" s="81">
        <v>-398659.83</v>
      </c>
      <c r="D18" s="81">
        <v>-382616.71</v>
      </c>
    </row>
    <row r="20" spans="2:4" x14ac:dyDescent="0.25">
      <c r="C20" s="96"/>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A091-4AA7-4292-8F95-1BD6DF46296C}">
  <dimension ref="B1:D22"/>
  <sheetViews>
    <sheetView tabSelected="1" workbookViewId="0">
      <selection activeCell="G23" sqref="G23"/>
    </sheetView>
  </sheetViews>
  <sheetFormatPr defaultRowHeight="15" x14ac:dyDescent="0.25"/>
  <cols>
    <col min="2" max="2" width="51.28515625" customWidth="1"/>
    <col min="3" max="3" width="12" customWidth="1"/>
    <col min="4" max="4" width="34.7109375" customWidth="1"/>
  </cols>
  <sheetData>
    <row r="1" spans="2:4" x14ac:dyDescent="0.25">
      <c r="B1" s="13" t="s">
        <v>12</v>
      </c>
    </row>
    <row r="2" spans="2:4" ht="15.75" thickBot="1" x14ac:dyDescent="0.3"/>
    <row r="3" spans="2:4" ht="15.75" thickBot="1" x14ac:dyDescent="0.3">
      <c r="B3" s="60" t="s">
        <v>121</v>
      </c>
      <c r="C3" s="61" t="s">
        <v>120</v>
      </c>
      <c r="D3" s="62" t="s">
        <v>186</v>
      </c>
    </row>
    <row r="4" spans="2:4" x14ac:dyDescent="0.25">
      <c r="B4" s="57" t="s">
        <v>154</v>
      </c>
      <c r="C4" s="58">
        <v>40</v>
      </c>
      <c r="D4" s="76">
        <v>32.68</v>
      </c>
    </row>
    <row r="5" spans="2:4" x14ac:dyDescent="0.25">
      <c r="B5" s="18" t="s">
        <v>155</v>
      </c>
      <c r="C5" s="54">
        <v>29</v>
      </c>
      <c r="D5" s="55">
        <v>34.32</v>
      </c>
    </row>
    <row r="6" spans="2:4" x14ac:dyDescent="0.25">
      <c r="B6" s="18" t="s">
        <v>156</v>
      </c>
      <c r="C6" s="54">
        <v>38</v>
      </c>
      <c r="D6" s="55">
        <v>33.53</v>
      </c>
    </row>
    <row r="7" spans="2:4" x14ac:dyDescent="0.25">
      <c r="B7" s="18" t="s">
        <v>157</v>
      </c>
      <c r="C7" s="54">
        <v>15</v>
      </c>
      <c r="D7" s="55">
        <v>62.79</v>
      </c>
    </row>
    <row r="8" spans="2:4" x14ac:dyDescent="0.25">
      <c r="B8" s="18" t="s">
        <v>158</v>
      </c>
      <c r="C8" s="54">
        <v>29</v>
      </c>
      <c r="D8" s="55">
        <v>38.9</v>
      </c>
    </row>
    <row r="9" spans="2:4" x14ac:dyDescent="0.25">
      <c r="B9" s="18" t="s">
        <v>159</v>
      </c>
      <c r="C9" s="54">
        <v>42</v>
      </c>
      <c r="D9" s="55">
        <v>42.59</v>
      </c>
    </row>
    <row r="10" spans="2:4" x14ac:dyDescent="0.25">
      <c r="B10" s="18" t="s">
        <v>160</v>
      </c>
      <c r="C10" s="54">
        <v>10</v>
      </c>
      <c r="D10" s="55">
        <v>62.19</v>
      </c>
    </row>
    <row r="11" spans="2:4" x14ac:dyDescent="0.25">
      <c r="B11" s="18" t="s">
        <v>161</v>
      </c>
      <c r="C11" s="54">
        <v>28</v>
      </c>
      <c r="D11" s="55">
        <v>45.59</v>
      </c>
    </row>
    <row r="12" spans="2:4" x14ac:dyDescent="0.25">
      <c r="B12" s="18" t="s">
        <v>162</v>
      </c>
      <c r="C12" s="54">
        <v>9</v>
      </c>
      <c r="D12" s="55">
        <v>23.5</v>
      </c>
    </row>
    <row r="13" spans="2:4" x14ac:dyDescent="0.25">
      <c r="B13" s="18" t="s">
        <v>163</v>
      </c>
      <c r="C13" s="54">
        <v>30</v>
      </c>
      <c r="D13" s="55">
        <v>27.43</v>
      </c>
    </row>
    <row r="14" spans="2:4" x14ac:dyDescent="0.25">
      <c r="B14" s="18" t="s">
        <v>164</v>
      </c>
      <c r="C14" s="54">
        <v>10</v>
      </c>
      <c r="D14" s="55">
        <v>50.11</v>
      </c>
    </row>
    <row r="15" spans="2:4" x14ac:dyDescent="0.25">
      <c r="B15" s="18" t="s">
        <v>165</v>
      </c>
      <c r="C15" s="54">
        <v>8</v>
      </c>
      <c r="D15" s="55">
        <v>45.72</v>
      </c>
    </row>
    <row r="16" spans="2:4" x14ac:dyDescent="0.25">
      <c r="B16" s="18" t="s">
        <v>166</v>
      </c>
      <c r="C16" s="54">
        <v>40</v>
      </c>
      <c r="D16" s="55">
        <v>40.450000000000003</v>
      </c>
    </row>
    <row r="17" spans="2:4" x14ac:dyDescent="0.25">
      <c r="B17" s="18" t="s">
        <v>167</v>
      </c>
      <c r="C17" s="54">
        <v>11</v>
      </c>
      <c r="D17" s="55">
        <v>47.3</v>
      </c>
    </row>
    <row r="18" spans="2:4" x14ac:dyDescent="0.25">
      <c r="B18" s="18" t="s">
        <v>168</v>
      </c>
      <c r="C18" s="54">
        <v>1</v>
      </c>
      <c r="D18" s="55">
        <v>0</v>
      </c>
    </row>
    <row r="19" spans="2:4" x14ac:dyDescent="0.25">
      <c r="B19" s="18" t="s">
        <v>169</v>
      </c>
      <c r="C19" s="54">
        <v>15</v>
      </c>
      <c r="D19" s="55">
        <v>55.65</v>
      </c>
    </row>
    <row r="20" spans="2:4" x14ac:dyDescent="0.25">
      <c r="B20" s="18" t="s">
        <v>170</v>
      </c>
      <c r="C20" s="54">
        <v>20</v>
      </c>
      <c r="D20" s="55">
        <v>84.48</v>
      </c>
    </row>
    <row r="21" spans="2:4" x14ac:dyDescent="0.25">
      <c r="B21" s="18" t="s">
        <v>171</v>
      </c>
      <c r="C21" s="54">
        <v>15</v>
      </c>
      <c r="D21" s="55">
        <v>57.75</v>
      </c>
    </row>
    <row r="22" spans="2:4" ht="15.75" thickBot="1" x14ac:dyDescent="0.3">
      <c r="B22" s="56" t="s">
        <v>172</v>
      </c>
      <c r="C22" s="104">
        <v>15</v>
      </c>
      <c r="D22" s="105"/>
    </row>
  </sheetData>
  <mergeCells count="1">
    <mergeCell ref="C22:D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F59E-7A2B-43AD-9D4F-FB4E373FC2BC}">
  <dimension ref="B2:C5"/>
  <sheetViews>
    <sheetView workbookViewId="0">
      <selection activeCell="H1" sqref="H1:H1048576"/>
    </sheetView>
  </sheetViews>
  <sheetFormatPr defaultRowHeight="15" x14ac:dyDescent="0.25"/>
  <cols>
    <col min="2" max="2" width="29.5703125" customWidth="1"/>
    <col min="3" max="3" width="12" customWidth="1"/>
  </cols>
  <sheetData>
    <row r="2" spans="2:3" x14ac:dyDescent="0.25">
      <c r="B2" s="13" t="s">
        <v>18</v>
      </c>
    </row>
    <row r="3" spans="2:3" ht="15.75" thickBot="1" x14ac:dyDescent="0.3"/>
    <row r="4" spans="2:3" ht="15.75" thickBot="1" x14ac:dyDescent="0.3">
      <c r="B4" s="21" t="s">
        <v>121</v>
      </c>
      <c r="C4" s="22" t="s">
        <v>120</v>
      </c>
    </row>
    <row r="5" spans="2:3" x14ac:dyDescent="0.25">
      <c r="B5" s="16" t="s">
        <v>185</v>
      </c>
      <c r="C5" s="17">
        <v>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4562-1018-4444-8F48-66B1528179E6}">
  <dimension ref="A1:L33"/>
  <sheetViews>
    <sheetView topLeftCell="A13" workbookViewId="0">
      <selection activeCell="L20" sqref="L20"/>
    </sheetView>
  </sheetViews>
  <sheetFormatPr defaultRowHeight="15" x14ac:dyDescent="0.25"/>
  <cols>
    <col min="1" max="1" width="35.85546875" style="23" customWidth="1"/>
    <col min="2" max="2" width="10.7109375" bestFit="1" customWidth="1"/>
    <col min="3" max="3" width="26.7109375" customWidth="1"/>
    <col min="4" max="4" width="23.28515625" customWidth="1"/>
    <col min="5" max="5" width="12.85546875" style="66" customWidth="1"/>
    <col min="6" max="6" width="26.140625" customWidth="1"/>
    <col min="7" max="7" width="12.140625" style="69" customWidth="1"/>
    <col min="8" max="8" width="13.28515625" style="69" customWidth="1"/>
    <col min="9" max="9" width="11.5703125" customWidth="1"/>
    <col min="10" max="10" width="12.28515625" customWidth="1"/>
  </cols>
  <sheetData>
    <row r="1" spans="1:12" x14ac:dyDescent="0.25">
      <c r="A1" s="24" t="s">
        <v>28</v>
      </c>
    </row>
    <row r="2" spans="1:12" x14ac:dyDescent="0.25">
      <c r="A2" s="106" t="s">
        <v>122</v>
      </c>
      <c r="B2" s="106"/>
      <c r="C2" s="106"/>
      <c r="F2">
        <v>11</v>
      </c>
    </row>
    <row r="3" spans="1:12" x14ac:dyDescent="0.25">
      <c r="F3">
        <v>2490</v>
      </c>
      <c r="G3" s="83">
        <v>3140</v>
      </c>
      <c r="H3" s="83">
        <v>13054</v>
      </c>
      <c r="I3" s="85">
        <f>F2/F3</f>
        <v>4.4176706827309233E-3</v>
      </c>
    </row>
    <row r="4" spans="1:12" ht="30" x14ac:dyDescent="0.25">
      <c r="A4" s="107" t="s">
        <v>122</v>
      </c>
      <c r="B4" s="107"/>
      <c r="C4" s="14" t="s">
        <v>187</v>
      </c>
      <c r="D4" s="25" t="s">
        <v>188</v>
      </c>
      <c r="G4" s="83">
        <f>G3+F3</f>
        <v>5630</v>
      </c>
      <c r="H4" s="83">
        <f>H3+F3</f>
        <v>15544</v>
      </c>
      <c r="I4" s="85">
        <f>H3/H4</f>
        <v>0.83980957282552748</v>
      </c>
    </row>
    <row r="5" spans="1:12" ht="40.15" customHeight="1" x14ac:dyDescent="0.25">
      <c r="A5" s="112" t="s">
        <v>41</v>
      </c>
      <c r="B5" s="112"/>
      <c r="C5" s="26">
        <v>0.55772646536412074</v>
      </c>
      <c r="D5" s="26">
        <v>0.54534820570664666</v>
      </c>
      <c r="F5" t="s">
        <v>176</v>
      </c>
      <c r="H5" s="113" t="s">
        <v>60</v>
      </c>
      <c r="I5" s="114"/>
      <c r="J5" s="114"/>
      <c r="K5" s="114"/>
      <c r="L5" s="114"/>
    </row>
    <row r="6" spans="1:12" ht="31.9" customHeight="1" x14ac:dyDescent="0.25">
      <c r="A6" s="112" t="s">
        <v>123</v>
      </c>
      <c r="B6" s="112"/>
      <c r="C6" s="26">
        <v>0.68789999999999996</v>
      </c>
      <c r="D6" s="26">
        <v>0.73250000000000004</v>
      </c>
      <c r="F6" t="s">
        <v>175</v>
      </c>
    </row>
    <row r="7" spans="1:12" ht="29.45" customHeight="1" x14ac:dyDescent="0.25">
      <c r="A7" s="112" t="s">
        <v>48</v>
      </c>
      <c r="B7" s="112"/>
      <c r="C7" s="26">
        <v>0.1343</v>
      </c>
      <c r="D7" s="26">
        <v>0.13420000000000001</v>
      </c>
      <c r="F7" t="s">
        <v>175</v>
      </c>
      <c r="G7" s="84">
        <v>5545</v>
      </c>
      <c r="H7" s="84">
        <v>741</v>
      </c>
      <c r="J7">
        <v>3126</v>
      </c>
      <c r="K7">
        <v>2175</v>
      </c>
    </row>
    <row r="8" spans="1:12" ht="18.600000000000001" customHeight="1" x14ac:dyDescent="0.25">
      <c r="A8" s="112" t="s">
        <v>51</v>
      </c>
      <c r="B8" s="112"/>
      <c r="C8" s="26">
        <v>4.4176706827309233E-3</v>
      </c>
      <c r="D8" s="26">
        <v>4.6862078471009835E-3</v>
      </c>
      <c r="F8" t="s">
        <v>174</v>
      </c>
      <c r="G8" s="84">
        <v>2948</v>
      </c>
      <c r="H8" s="84">
        <v>398</v>
      </c>
      <c r="I8">
        <f>H8*100/G8</f>
        <v>13.500678426051561</v>
      </c>
      <c r="J8">
        <v>5629</v>
      </c>
      <c r="K8">
        <v>4088</v>
      </c>
    </row>
    <row r="9" spans="1:12" x14ac:dyDescent="0.25">
      <c r="G9" s="84">
        <f>G7+G8</f>
        <v>8493</v>
      </c>
      <c r="H9" s="84">
        <f>H7+H8</f>
        <v>1139</v>
      </c>
      <c r="I9">
        <f>H9*100/G9</f>
        <v>13.411044389497233</v>
      </c>
      <c r="J9">
        <f>J7+J8</f>
        <v>8755</v>
      </c>
      <c r="K9">
        <f>K7+K8</f>
        <v>6263</v>
      </c>
      <c r="L9">
        <f>K9*100/J9</f>
        <v>71.53626499143347</v>
      </c>
    </row>
    <row r="11" spans="1:12" x14ac:dyDescent="0.25">
      <c r="A11" s="106" t="s">
        <v>129</v>
      </c>
      <c r="B11" s="106"/>
      <c r="C11" s="106"/>
      <c r="D11" s="106"/>
      <c r="E11" s="106"/>
      <c r="F11" s="106"/>
      <c r="G11" s="106"/>
      <c r="H11" s="106"/>
      <c r="I11" s="106"/>
      <c r="J11" s="106"/>
    </row>
    <row r="12" spans="1:12" x14ac:dyDescent="0.25">
      <c r="D12" t="s">
        <v>177</v>
      </c>
    </row>
    <row r="13" spans="1:12" ht="32.450000000000003" customHeight="1" x14ac:dyDescent="0.25">
      <c r="A13" s="107" t="s">
        <v>124</v>
      </c>
      <c r="B13" s="108" t="s">
        <v>125</v>
      </c>
      <c r="C13" s="108"/>
      <c r="D13" s="29" t="s">
        <v>38</v>
      </c>
      <c r="E13" s="110" t="s">
        <v>126</v>
      </c>
      <c r="F13" s="111" t="s">
        <v>127</v>
      </c>
      <c r="G13" s="109" t="s">
        <v>128</v>
      </c>
      <c r="H13" s="109"/>
      <c r="I13" s="107" t="s">
        <v>66</v>
      </c>
      <c r="J13" s="107"/>
    </row>
    <row r="14" spans="1:12" ht="45.75" thickBot="1" x14ac:dyDescent="0.3">
      <c r="A14" s="107"/>
      <c r="B14" s="28" t="s">
        <v>190</v>
      </c>
      <c r="C14" s="29" t="s">
        <v>191</v>
      </c>
      <c r="D14" s="28" t="s">
        <v>189</v>
      </c>
      <c r="E14" s="110"/>
      <c r="F14" s="111"/>
      <c r="G14" s="28" t="s">
        <v>190</v>
      </c>
      <c r="H14" s="29" t="s">
        <v>191</v>
      </c>
      <c r="I14" s="28" t="s">
        <v>195</v>
      </c>
      <c r="J14" s="29" t="s">
        <v>191</v>
      </c>
    </row>
    <row r="15" spans="1:12" x14ac:dyDescent="0.25">
      <c r="A15" s="46" t="s">
        <v>154</v>
      </c>
      <c r="B15" s="15">
        <v>266</v>
      </c>
      <c r="C15" s="15">
        <v>897</v>
      </c>
      <c r="D15" s="65">
        <v>4.97</v>
      </c>
      <c r="E15" s="67">
        <v>1.2454000000000001</v>
      </c>
      <c r="F15" s="68" t="s">
        <v>196</v>
      </c>
      <c r="H15" s="26"/>
      <c r="I15" s="15"/>
      <c r="J15" s="15"/>
    </row>
    <row r="16" spans="1:12" x14ac:dyDescent="0.25">
      <c r="A16" s="47" t="s">
        <v>155</v>
      </c>
      <c r="B16" s="15">
        <v>149</v>
      </c>
      <c r="C16" s="15">
        <v>731</v>
      </c>
      <c r="D16" s="65">
        <v>3.88</v>
      </c>
      <c r="E16" s="67">
        <v>1.3486</v>
      </c>
      <c r="F16" s="68" t="s">
        <v>197</v>
      </c>
      <c r="G16" s="26"/>
      <c r="H16" s="26"/>
      <c r="I16" s="15"/>
      <c r="J16" s="15"/>
    </row>
    <row r="17" spans="1:10" x14ac:dyDescent="0.25">
      <c r="A17" s="47" t="s">
        <v>156</v>
      </c>
      <c r="B17" s="15">
        <v>215</v>
      </c>
      <c r="C17" s="15">
        <v>929</v>
      </c>
      <c r="D17" s="65">
        <v>3.86</v>
      </c>
      <c r="E17" s="67">
        <v>2.0287000000000002</v>
      </c>
      <c r="F17" s="68" t="s">
        <v>198</v>
      </c>
      <c r="G17" s="26">
        <v>0.61399999999999999</v>
      </c>
      <c r="H17" s="26">
        <v>0.59850000000000003</v>
      </c>
      <c r="I17" s="15" t="s">
        <v>208</v>
      </c>
      <c r="J17" s="15" t="s">
        <v>212</v>
      </c>
    </row>
    <row r="18" spans="1:10" x14ac:dyDescent="0.25">
      <c r="A18" s="47" t="s">
        <v>157</v>
      </c>
      <c r="B18" s="15">
        <v>137</v>
      </c>
      <c r="C18" s="15">
        <v>656</v>
      </c>
      <c r="D18" s="65">
        <v>4.6100000000000003</v>
      </c>
      <c r="E18" s="67">
        <v>1.8721000000000001</v>
      </c>
      <c r="F18" s="68" t="s">
        <v>199</v>
      </c>
      <c r="G18" s="26">
        <v>0.1241</v>
      </c>
      <c r="H18" s="26">
        <v>0.18290000000000001</v>
      </c>
      <c r="I18" s="15" t="s">
        <v>209</v>
      </c>
      <c r="J18" s="15" t="s">
        <v>213</v>
      </c>
    </row>
    <row r="19" spans="1:10" x14ac:dyDescent="0.25">
      <c r="A19" s="47" t="s">
        <v>158</v>
      </c>
      <c r="B19" s="15">
        <v>193</v>
      </c>
      <c r="C19" s="15">
        <v>822</v>
      </c>
      <c r="D19" s="65">
        <v>4.3600000000000003</v>
      </c>
      <c r="E19" s="67">
        <v>1.3217000000000001</v>
      </c>
      <c r="F19" s="68" t="s">
        <v>200</v>
      </c>
      <c r="G19" s="26"/>
      <c r="H19" s="26"/>
      <c r="I19" s="15"/>
      <c r="J19" s="15"/>
    </row>
    <row r="20" spans="1:10" x14ac:dyDescent="0.25">
      <c r="A20" s="47" t="s">
        <v>159</v>
      </c>
      <c r="B20" s="15">
        <v>311</v>
      </c>
      <c r="C20" s="15">
        <v>1524</v>
      </c>
      <c r="D20" s="65">
        <v>3.7</v>
      </c>
      <c r="E20" s="67">
        <v>1.4954000000000001</v>
      </c>
      <c r="F20" s="68" t="s">
        <v>201</v>
      </c>
      <c r="G20" s="26"/>
      <c r="H20" s="26"/>
      <c r="I20" s="15"/>
      <c r="J20" s="15"/>
    </row>
    <row r="21" spans="1:10" x14ac:dyDescent="0.25">
      <c r="A21" s="47" t="s">
        <v>160</v>
      </c>
      <c r="B21" s="15">
        <v>150</v>
      </c>
      <c r="C21" s="15">
        <v>603</v>
      </c>
      <c r="D21" s="65">
        <v>3.19</v>
      </c>
      <c r="E21" s="67">
        <v>1.4804999999999999</v>
      </c>
      <c r="F21" s="68" t="s">
        <v>202</v>
      </c>
      <c r="G21" s="26"/>
      <c r="H21" s="26"/>
      <c r="I21" s="15"/>
      <c r="J21" s="15"/>
    </row>
    <row r="22" spans="1:10" x14ac:dyDescent="0.25">
      <c r="A22" s="47" t="s">
        <v>161</v>
      </c>
      <c r="B22" s="15">
        <v>201</v>
      </c>
      <c r="C22" s="15">
        <v>838</v>
      </c>
      <c r="D22" s="65">
        <v>5.17</v>
      </c>
      <c r="E22" s="67">
        <v>1.4536</v>
      </c>
      <c r="F22" s="68" t="s">
        <v>203</v>
      </c>
      <c r="G22" s="26"/>
      <c r="H22" s="26"/>
      <c r="I22" s="15"/>
      <c r="J22" s="15"/>
    </row>
    <row r="23" spans="1:10" x14ac:dyDescent="0.25">
      <c r="A23" s="47" t="s">
        <v>162</v>
      </c>
      <c r="B23" s="15">
        <v>36</v>
      </c>
      <c r="C23" s="15">
        <v>137</v>
      </c>
      <c r="D23" s="65">
        <v>5.44</v>
      </c>
      <c r="E23" s="67">
        <v>0.76459999999999995</v>
      </c>
      <c r="F23" s="68" t="s">
        <v>204</v>
      </c>
      <c r="G23" s="26"/>
      <c r="H23" s="26"/>
      <c r="I23" s="15"/>
      <c r="J23" s="15"/>
    </row>
    <row r="24" spans="1:10" x14ac:dyDescent="0.25">
      <c r="A24" s="47" t="s">
        <v>163</v>
      </c>
      <c r="B24" s="15">
        <v>156</v>
      </c>
      <c r="C24" s="15">
        <v>751</v>
      </c>
      <c r="D24" s="65">
        <v>3.39</v>
      </c>
      <c r="E24" s="67">
        <v>1.1654</v>
      </c>
      <c r="F24" s="68" t="s">
        <v>205</v>
      </c>
      <c r="G24" s="26">
        <v>0.22439999999999999</v>
      </c>
      <c r="H24" s="26">
        <v>0.15049999999999999</v>
      </c>
      <c r="I24" s="15" t="s">
        <v>210</v>
      </c>
      <c r="J24" s="15" t="s">
        <v>214</v>
      </c>
    </row>
    <row r="25" spans="1:10" x14ac:dyDescent="0.25">
      <c r="A25" s="47" t="s">
        <v>164</v>
      </c>
      <c r="B25" s="15">
        <v>142</v>
      </c>
      <c r="C25" s="15">
        <v>607</v>
      </c>
      <c r="D25" s="65">
        <v>3</v>
      </c>
      <c r="E25" s="67">
        <v>0.85550000000000004</v>
      </c>
      <c r="F25" s="15" t="s">
        <v>206</v>
      </c>
      <c r="G25" s="70">
        <v>1</v>
      </c>
      <c r="H25" s="70">
        <v>1</v>
      </c>
      <c r="I25" s="15" t="s">
        <v>211</v>
      </c>
      <c r="J25" s="15" t="s">
        <v>215</v>
      </c>
    </row>
    <row r="26" spans="1:10" x14ac:dyDescent="0.25">
      <c r="A26" s="47" t="s">
        <v>165</v>
      </c>
      <c r="B26" s="15">
        <v>56</v>
      </c>
      <c r="C26" s="15">
        <v>232</v>
      </c>
      <c r="D26" s="65">
        <v>5.71</v>
      </c>
      <c r="E26" s="67">
        <v>1.6585000000000001</v>
      </c>
      <c r="F26" s="68" t="s">
        <v>199</v>
      </c>
      <c r="G26" s="26">
        <v>1.7899999999999999E-2</v>
      </c>
      <c r="H26" s="26">
        <v>4.3E-3</v>
      </c>
      <c r="I26" s="15"/>
      <c r="J26" s="15"/>
    </row>
    <row r="27" spans="1:10" x14ac:dyDescent="0.25">
      <c r="A27" s="47" t="s">
        <v>166</v>
      </c>
      <c r="B27" s="15">
        <v>258</v>
      </c>
      <c r="C27" s="15">
        <v>1209</v>
      </c>
      <c r="D27" s="65">
        <v>4.67</v>
      </c>
      <c r="E27" s="67">
        <v>1.1513</v>
      </c>
      <c r="F27" s="15" t="s">
        <v>207</v>
      </c>
      <c r="G27" s="26"/>
      <c r="H27" s="26"/>
      <c r="I27" s="15"/>
      <c r="J27" s="15"/>
    </row>
    <row r="28" spans="1:10" x14ac:dyDescent="0.25">
      <c r="A28" s="47" t="s">
        <v>167</v>
      </c>
      <c r="B28" s="15">
        <v>15</v>
      </c>
      <c r="C28" s="15">
        <v>51</v>
      </c>
      <c r="D28" s="65">
        <v>32.74</v>
      </c>
      <c r="E28" s="67"/>
      <c r="F28" s="15"/>
      <c r="G28" s="26"/>
      <c r="H28" s="26"/>
      <c r="I28" s="15"/>
      <c r="J28" s="15"/>
    </row>
    <row r="29" spans="1:10" x14ac:dyDescent="0.25">
      <c r="A29" s="47" t="s">
        <v>168</v>
      </c>
      <c r="B29" s="15">
        <v>0</v>
      </c>
      <c r="C29" s="15">
        <v>1</v>
      </c>
      <c r="D29" s="65">
        <v>0</v>
      </c>
      <c r="E29" s="67"/>
      <c r="F29" s="15"/>
      <c r="G29" s="26"/>
      <c r="H29" s="26"/>
      <c r="I29" s="15"/>
      <c r="J29" s="15"/>
    </row>
    <row r="30" spans="1:10" x14ac:dyDescent="0.25">
      <c r="A30" s="47" t="s">
        <v>169</v>
      </c>
      <c r="B30" s="15">
        <v>66</v>
      </c>
      <c r="C30" s="15">
        <v>360</v>
      </c>
      <c r="D30" s="65">
        <v>8.0399999999999991</v>
      </c>
      <c r="E30" s="67"/>
      <c r="F30" s="15"/>
      <c r="G30" s="26"/>
      <c r="H30" s="26"/>
      <c r="I30" s="15"/>
      <c r="J30" s="15"/>
    </row>
    <row r="31" spans="1:10" x14ac:dyDescent="0.25">
      <c r="A31" s="47" t="s">
        <v>170</v>
      </c>
      <c r="B31" s="15">
        <v>63</v>
      </c>
      <c r="C31" s="15">
        <v>265</v>
      </c>
      <c r="D31" s="65">
        <v>21.56</v>
      </c>
      <c r="E31" s="67"/>
      <c r="F31" s="15"/>
      <c r="G31" s="26"/>
      <c r="H31" s="26"/>
      <c r="I31" s="15"/>
      <c r="J31" s="15"/>
    </row>
    <row r="32" spans="1:10" x14ac:dyDescent="0.25">
      <c r="A32" s="47" t="s">
        <v>171</v>
      </c>
      <c r="B32" s="15">
        <v>76</v>
      </c>
      <c r="C32" s="15">
        <v>270</v>
      </c>
      <c r="D32" s="65">
        <v>11.71</v>
      </c>
      <c r="E32" s="67"/>
      <c r="F32" s="15"/>
      <c r="G32" s="26"/>
      <c r="H32" s="26"/>
      <c r="I32" s="15"/>
      <c r="J32" s="15"/>
    </row>
    <row r="33" spans="1:10" ht="15.75" thickBot="1" x14ac:dyDescent="0.3">
      <c r="A33" s="48" t="s">
        <v>172</v>
      </c>
      <c r="B33" s="15"/>
      <c r="C33" s="15"/>
      <c r="D33" s="65"/>
      <c r="E33" s="67"/>
      <c r="F33" s="15"/>
      <c r="G33" s="26"/>
      <c r="H33" s="26"/>
      <c r="I33" s="15"/>
      <c r="J33" s="15"/>
    </row>
  </sheetData>
  <mergeCells count="14">
    <mergeCell ref="A2:C2"/>
    <mergeCell ref="A13:A14"/>
    <mergeCell ref="B13:C13"/>
    <mergeCell ref="G13:H13"/>
    <mergeCell ref="A11:J11"/>
    <mergeCell ref="E13:E14"/>
    <mergeCell ref="F13:F14"/>
    <mergeCell ref="I13:J13"/>
    <mergeCell ref="A4:B4"/>
    <mergeCell ref="A5:B5"/>
    <mergeCell ref="A6:B6"/>
    <mergeCell ref="A7:B7"/>
    <mergeCell ref="A8:B8"/>
    <mergeCell ref="H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A5DA4-547B-4CC6-94EA-7658AA930D4E}">
  <dimension ref="B1:D17"/>
  <sheetViews>
    <sheetView workbookViewId="0">
      <selection activeCell="J7" sqref="J7"/>
    </sheetView>
  </sheetViews>
  <sheetFormatPr defaultRowHeight="15" x14ac:dyDescent="0.25"/>
  <cols>
    <col min="2" max="2" width="32.5703125" customWidth="1"/>
    <col min="3" max="3" width="11.7109375" customWidth="1"/>
    <col min="4" max="4" width="28.85546875" customWidth="1"/>
  </cols>
  <sheetData>
    <row r="1" spans="2:4" ht="15.75" thickBot="1" x14ac:dyDescent="0.3"/>
    <row r="2" spans="2:4" x14ac:dyDescent="0.25">
      <c r="B2" s="115" t="s">
        <v>130</v>
      </c>
      <c r="C2" s="117" t="s">
        <v>131</v>
      </c>
      <c r="D2" s="118"/>
    </row>
    <row r="3" spans="2:4" ht="30.75" thickBot="1" x14ac:dyDescent="0.3">
      <c r="B3" s="116"/>
      <c r="C3" s="71" t="s">
        <v>190</v>
      </c>
      <c r="D3" s="82" t="s">
        <v>191</v>
      </c>
    </row>
    <row r="4" spans="2:4" x14ac:dyDescent="0.25">
      <c r="B4" s="57" t="s">
        <v>178</v>
      </c>
      <c r="C4" s="59">
        <v>164</v>
      </c>
      <c r="D4" s="63">
        <v>595</v>
      </c>
    </row>
    <row r="5" spans="2:4" x14ac:dyDescent="0.25">
      <c r="B5" s="18" t="s">
        <v>179</v>
      </c>
      <c r="C5" s="15">
        <v>4</v>
      </c>
      <c r="D5" s="63">
        <v>122</v>
      </c>
    </row>
    <row r="6" spans="2:4" x14ac:dyDescent="0.25">
      <c r="B6" s="18" t="s">
        <v>159</v>
      </c>
      <c r="C6" s="15">
        <v>545</v>
      </c>
      <c r="D6" s="63">
        <v>2240</v>
      </c>
    </row>
    <row r="7" spans="2:4" x14ac:dyDescent="0.25">
      <c r="B7" s="18" t="s">
        <v>160</v>
      </c>
      <c r="C7" s="15">
        <v>154</v>
      </c>
      <c r="D7" s="63">
        <v>588</v>
      </c>
    </row>
    <row r="8" spans="2:4" x14ac:dyDescent="0.25">
      <c r="B8" s="18" t="s">
        <v>161</v>
      </c>
      <c r="C8" s="15">
        <v>3</v>
      </c>
      <c r="D8" s="63">
        <v>7</v>
      </c>
    </row>
    <row r="9" spans="2:4" x14ac:dyDescent="0.25">
      <c r="B9" s="18" t="s">
        <v>166</v>
      </c>
      <c r="C9" s="15">
        <v>24</v>
      </c>
      <c r="D9" s="63">
        <v>79</v>
      </c>
    </row>
    <row r="10" spans="2:4" x14ac:dyDescent="0.25">
      <c r="B10" s="18" t="s">
        <v>158</v>
      </c>
      <c r="C10" s="15">
        <v>81</v>
      </c>
      <c r="D10" s="63">
        <v>332</v>
      </c>
    </row>
    <row r="11" spans="2:4" x14ac:dyDescent="0.25">
      <c r="B11" s="18" t="s">
        <v>156</v>
      </c>
      <c r="C11" s="15">
        <v>186</v>
      </c>
      <c r="D11" s="63">
        <v>771</v>
      </c>
    </row>
    <row r="12" spans="2:4" x14ac:dyDescent="0.25">
      <c r="B12" s="18" t="s">
        <v>163</v>
      </c>
      <c r="C12" s="15">
        <v>273</v>
      </c>
      <c r="D12" s="63">
        <v>1229</v>
      </c>
    </row>
    <row r="13" spans="2:4" x14ac:dyDescent="0.25">
      <c r="B13" s="18" t="s">
        <v>164</v>
      </c>
      <c r="C13" s="15">
        <v>68</v>
      </c>
      <c r="D13" s="63">
        <v>289</v>
      </c>
    </row>
    <row r="14" spans="2:4" x14ac:dyDescent="0.25">
      <c r="B14" s="18" t="s">
        <v>180</v>
      </c>
      <c r="C14" s="15">
        <v>255</v>
      </c>
      <c r="D14" s="63">
        <v>860</v>
      </c>
    </row>
    <row r="15" spans="2:4" x14ac:dyDescent="0.25">
      <c r="B15" s="18" t="s">
        <v>181</v>
      </c>
      <c r="C15" s="15">
        <v>1</v>
      </c>
      <c r="D15" s="63">
        <v>12</v>
      </c>
    </row>
    <row r="16" spans="2:4" ht="15.75" thickBot="1" x14ac:dyDescent="0.3">
      <c r="B16" s="19" t="s">
        <v>165</v>
      </c>
      <c r="C16" s="20">
        <v>58</v>
      </c>
      <c r="D16" s="63">
        <v>246</v>
      </c>
    </row>
    <row r="17" spans="3:4" x14ac:dyDescent="0.25">
      <c r="C17" s="86"/>
      <c r="D17" s="87"/>
    </row>
  </sheetData>
  <mergeCells count="2">
    <mergeCell ref="B2:B3"/>
    <mergeCell ref="C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AFF3-39FE-47BF-BCDA-643E5DBF641C}">
  <dimension ref="B1:F4"/>
  <sheetViews>
    <sheetView workbookViewId="0">
      <selection activeCell="E17" sqref="E17"/>
    </sheetView>
  </sheetViews>
  <sheetFormatPr defaultRowHeight="15" x14ac:dyDescent="0.25"/>
  <cols>
    <col min="2" max="2" width="24" customWidth="1"/>
    <col min="3" max="3" width="17.140625" customWidth="1"/>
    <col min="4" max="4" width="18.85546875" customWidth="1"/>
    <col min="5" max="5" width="15.85546875" customWidth="1"/>
    <col min="6" max="6" width="19.7109375" customWidth="1"/>
  </cols>
  <sheetData>
    <row r="1" spans="2:6" ht="15.75" thickBot="1" x14ac:dyDescent="0.3"/>
    <row r="2" spans="2:6" ht="36" customHeight="1" x14ac:dyDescent="0.25">
      <c r="B2" s="119" t="s">
        <v>132</v>
      </c>
      <c r="C2" s="121" t="s">
        <v>133</v>
      </c>
      <c r="D2" s="121"/>
      <c r="E2" s="121" t="s">
        <v>134</v>
      </c>
      <c r="F2" s="122"/>
    </row>
    <row r="3" spans="2:6" ht="45" x14ac:dyDescent="0.25">
      <c r="B3" s="120"/>
      <c r="C3" s="52" t="s">
        <v>190</v>
      </c>
      <c r="D3" s="52" t="s">
        <v>191</v>
      </c>
      <c r="E3" s="52" t="s">
        <v>190</v>
      </c>
      <c r="F3" s="53" t="s">
        <v>191</v>
      </c>
    </row>
    <row r="4" spans="2:6" x14ac:dyDescent="0.25">
      <c r="B4" s="27"/>
      <c r="C4" s="27">
        <v>14424</v>
      </c>
      <c r="D4" s="27">
        <v>59101</v>
      </c>
      <c r="E4" s="27">
        <v>6547</v>
      </c>
      <c r="F4" s="27">
        <v>32293</v>
      </c>
    </row>
  </sheetData>
  <mergeCells count="3">
    <mergeCell ref="B2:B3"/>
    <mergeCell ref="C2:D2"/>
    <mergeCell ref="E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68B7-096B-414F-B80A-2DD60B8B50D0}">
  <dimension ref="B1:D6"/>
  <sheetViews>
    <sheetView workbookViewId="0">
      <selection activeCell="D17" sqref="D17"/>
    </sheetView>
  </sheetViews>
  <sheetFormatPr defaultRowHeight="15" x14ac:dyDescent="0.25"/>
  <cols>
    <col min="2" max="2" width="25" customWidth="1"/>
    <col min="3" max="3" width="18.28515625" customWidth="1"/>
    <col min="4" max="4" width="41.7109375" customWidth="1"/>
  </cols>
  <sheetData>
    <row r="1" spans="2:4" ht="34.15" customHeight="1" x14ac:dyDescent="0.25">
      <c r="B1" s="123" t="s">
        <v>78</v>
      </c>
      <c r="C1" s="123"/>
      <c r="D1" s="123"/>
    </row>
    <row r="2" spans="2:4" ht="15.75" thickBot="1" x14ac:dyDescent="0.3">
      <c r="B2" s="32"/>
    </row>
    <row r="3" spans="2:4" ht="15.75" thickBot="1" x14ac:dyDescent="0.3">
      <c r="B3" s="35" t="s">
        <v>135</v>
      </c>
      <c r="C3" s="36" t="s">
        <v>190</v>
      </c>
      <c r="D3" s="37" t="s">
        <v>188</v>
      </c>
    </row>
    <row r="4" spans="2:4" x14ac:dyDescent="0.25">
      <c r="B4" s="72" t="s">
        <v>182</v>
      </c>
      <c r="C4" s="75">
        <v>28</v>
      </c>
      <c r="D4" s="76">
        <v>182</v>
      </c>
    </row>
    <row r="5" spans="2:4" x14ac:dyDescent="0.25">
      <c r="B5" s="73" t="s">
        <v>183</v>
      </c>
      <c r="C5" s="27">
        <v>151</v>
      </c>
      <c r="D5" s="77">
        <v>712</v>
      </c>
    </row>
    <row r="6" spans="2:4" ht="15.75" thickBot="1" x14ac:dyDescent="0.3">
      <c r="B6" s="74" t="s">
        <v>184</v>
      </c>
      <c r="C6" s="78">
        <v>1552</v>
      </c>
      <c r="D6" s="78">
        <v>15233</v>
      </c>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B66C-282E-4B6E-9218-11018F273417}">
  <dimension ref="B2:D25"/>
  <sheetViews>
    <sheetView workbookViewId="0">
      <selection activeCell="G15" sqref="G15"/>
    </sheetView>
  </sheetViews>
  <sheetFormatPr defaultRowHeight="15" x14ac:dyDescent="0.25"/>
  <cols>
    <col min="2" max="2" width="37.140625" customWidth="1"/>
    <col min="3" max="3" width="32.28515625" customWidth="1"/>
    <col min="4" max="4" width="37.7109375" customWidth="1"/>
  </cols>
  <sheetData>
    <row r="2" spans="2:4" ht="24.6" customHeight="1" x14ac:dyDescent="0.25">
      <c r="B2" s="40" t="s">
        <v>173</v>
      </c>
    </row>
    <row r="3" spans="2:4" ht="15.75" thickBot="1" x14ac:dyDescent="0.3">
      <c r="B3" s="32"/>
    </row>
    <row r="4" spans="2:4" ht="21.6" customHeight="1" x14ac:dyDescent="0.25">
      <c r="B4" s="124" t="s">
        <v>121</v>
      </c>
      <c r="C4" s="127" t="s">
        <v>136</v>
      </c>
      <c r="D4" s="128"/>
    </row>
    <row r="5" spans="2:4" ht="15.6" customHeight="1" x14ac:dyDescent="0.25">
      <c r="B5" s="125"/>
      <c r="C5" s="131" t="s">
        <v>192</v>
      </c>
      <c r="D5" s="129" t="s">
        <v>137</v>
      </c>
    </row>
    <row r="6" spans="2:4" ht="9.6" customHeight="1" thickBot="1" x14ac:dyDescent="0.3">
      <c r="B6" s="126"/>
      <c r="C6" s="132"/>
      <c r="D6" s="130"/>
    </row>
    <row r="7" spans="2:4" x14ac:dyDescent="0.25">
      <c r="B7" s="16" t="s">
        <v>154</v>
      </c>
      <c r="C7" s="26">
        <v>0</v>
      </c>
      <c r="D7" s="26">
        <v>6.688963210702341E-3</v>
      </c>
    </row>
    <row r="8" spans="2:4" x14ac:dyDescent="0.25">
      <c r="B8" s="18" t="s">
        <v>155</v>
      </c>
      <c r="C8" s="26">
        <v>0</v>
      </c>
      <c r="D8" s="26">
        <v>0</v>
      </c>
    </row>
    <row r="9" spans="2:4" x14ac:dyDescent="0.25">
      <c r="B9" s="18" t="s">
        <v>156</v>
      </c>
      <c r="C9" s="26">
        <v>0</v>
      </c>
      <c r="D9" s="26">
        <v>0</v>
      </c>
    </row>
    <row r="10" spans="2:4" x14ac:dyDescent="0.25">
      <c r="B10" s="18" t="s">
        <v>157</v>
      </c>
      <c r="C10" s="26">
        <v>0</v>
      </c>
      <c r="D10" s="26">
        <v>0</v>
      </c>
    </row>
    <row r="11" spans="2:4" x14ac:dyDescent="0.25">
      <c r="B11" s="18" t="s">
        <v>158</v>
      </c>
      <c r="C11" s="26">
        <v>5.1813471502590676E-3</v>
      </c>
      <c r="D11" s="26">
        <v>1.2165450121654502E-3</v>
      </c>
    </row>
    <row r="12" spans="2:4" x14ac:dyDescent="0.25">
      <c r="B12" s="18" t="s">
        <v>159</v>
      </c>
      <c r="C12" s="26">
        <v>0</v>
      </c>
      <c r="D12" s="26">
        <v>0</v>
      </c>
    </row>
    <row r="13" spans="2:4" x14ac:dyDescent="0.25">
      <c r="B13" s="18" t="s">
        <v>160</v>
      </c>
      <c r="C13" s="26">
        <v>0</v>
      </c>
      <c r="D13" s="26">
        <v>0</v>
      </c>
    </row>
    <row r="14" spans="2:4" x14ac:dyDescent="0.25">
      <c r="B14" s="18" t="s">
        <v>161</v>
      </c>
      <c r="C14" s="26">
        <v>4.9751243781094526E-3</v>
      </c>
      <c r="D14" s="26">
        <v>1.1933174224343676E-3</v>
      </c>
    </row>
    <row r="15" spans="2:4" x14ac:dyDescent="0.25">
      <c r="B15" s="18" t="s">
        <v>162</v>
      </c>
      <c r="C15" s="26">
        <v>0</v>
      </c>
      <c r="D15" s="26">
        <v>0</v>
      </c>
    </row>
    <row r="16" spans="2:4" x14ac:dyDescent="0.25">
      <c r="B16" s="18" t="s">
        <v>163</v>
      </c>
      <c r="C16" s="26">
        <v>0</v>
      </c>
      <c r="D16" s="26">
        <v>0</v>
      </c>
    </row>
    <row r="17" spans="2:4" x14ac:dyDescent="0.25">
      <c r="B17" s="18" t="s">
        <v>164</v>
      </c>
      <c r="C17" s="26">
        <v>0</v>
      </c>
      <c r="D17" s="26">
        <v>0</v>
      </c>
    </row>
    <row r="18" spans="2:4" x14ac:dyDescent="0.25">
      <c r="B18" s="18" t="s">
        <v>165</v>
      </c>
      <c r="C18" s="26">
        <v>0</v>
      </c>
      <c r="D18" s="26">
        <v>0</v>
      </c>
    </row>
    <row r="19" spans="2:4" x14ac:dyDescent="0.25">
      <c r="B19" s="18" t="s">
        <v>166</v>
      </c>
      <c r="C19" s="26">
        <v>0</v>
      </c>
      <c r="D19" s="26">
        <v>0</v>
      </c>
    </row>
    <row r="20" spans="2:4" x14ac:dyDescent="0.25">
      <c r="B20" s="18" t="s">
        <v>167</v>
      </c>
      <c r="C20" s="26">
        <v>0</v>
      </c>
      <c r="D20" s="26">
        <v>0</v>
      </c>
    </row>
    <row r="21" spans="2:4" x14ac:dyDescent="0.25">
      <c r="B21" s="18" t="s">
        <v>168</v>
      </c>
      <c r="C21" s="26">
        <v>0</v>
      </c>
      <c r="D21" s="26">
        <v>0</v>
      </c>
    </row>
    <row r="22" spans="2:4" x14ac:dyDescent="0.25">
      <c r="B22" s="18" t="s">
        <v>169</v>
      </c>
      <c r="C22" s="26">
        <v>0</v>
      </c>
      <c r="D22" s="26">
        <v>0</v>
      </c>
    </row>
    <row r="23" spans="2:4" x14ac:dyDescent="0.25">
      <c r="B23" s="18" t="s">
        <v>170</v>
      </c>
      <c r="C23" s="26">
        <v>1.5873015873015872E-2</v>
      </c>
      <c r="D23" s="26">
        <v>1.1320754716981131E-2</v>
      </c>
    </row>
    <row r="24" spans="2:4" x14ac:dyDescent="0.25">
      <c r="B24" s="18" t="s">
        <v>171</v>
      </c>
      <c r="C24" s="26">
        <v>0</v>
      </c>
      <c r="D24" s="26">
        <v>0</v>
      </c>
    </row>
    <row r="25" spans="2:4" ht="15.75" thickBot="1" x14ac:dyDescent="0.3">
      <c r="B25" s="19" t="s">
        <v>172</v>
      </c>
      <c r="C25" s="26"/>
      <c r="D25" s="15"/>
    </row>
  </sheetData>
  <mergeCells count="4">
    <mergeCell ref="B4:B6"/>
    <mergeCell ref="C4:D4"/>
    <mergeCell ref="D5:D6"/>
    <mergeCell ref="C5: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864C1-8E32-425D-B6F6-43D9CDF571FD}">
  <dimension ref="B2:C23"/>
  <sheetViews>
    <sheetView workbookViewId="0">
      <selection activeCell="J11" sqref="J11"/>
    </sheetView>
  </sheetViews>
  <sheetFormatPr defaultRowHeight="15" x14ac:dyDescent="0.25"/>
  <cols>
    <col min="2" max="2" width="61.7109375" customWidth="1"/>
    <col min="3" max="3" width="37.28515625" customWidth="1"/>
  </cols>
  <sheetData>
    <row r="2" spans="2:3" ht="22.9" customHeight="1" x14ac:dyDescent="0.25">
      <c r="B2" s="38" t="s">
        <v>138</v>
      </c>
    </row>
    <row r="3" spans="2:3" ht="15.75" thickBot="1" x14ac:dyDescent="0.3">
      <c r="B3" s="32"/>
    </row>
    <row r="4" spans="2:3" ht="19.899999999999999" customHeight="1" thickBot="1" x14ac:dyDescent="0.3">
      <c r="B4" s="49" t="s">
        <v>121</v>
      </c>
      <c r="C4" s="50" t="s">
        <v>193</v>
      </c>
    </row>
    <row r="5" spans="2:3" x14ac:dyDescent="0.25">
      <c r="B5" s="16" t="s">
        <v>154</v>
      </c>
      <c r="C5" s="64">
        <v>0.437</v>
      </c>
    </row>
    <row r="6" spans="2:3" x14ac:dyDescent="0.25">
      <c r="B6" s="18" t="s">
        <v>155</v>
      </c>
      <c r="C6" s="26">
        <v>0.26540000000000002</v>
      </c>
    </row>
    <row r="7" spans="2:3" x14ac:dyDescent="0.25">
      <c r="B7" s="18" t="s">
        <v>156</v>
      </c>
      <c r="C7" s="26">
        <v>0.50380000000000003</v>
      </c>
    </row>
    <row r="8" spans="2:3" x14ac:dyDescent="0.25">
      <c r="B8" s="18" t="s">
        <v>157</v>
      </c>
      <c r="C8" s="26">
        <v>0.9345</v>
      </c>
    </row>
    <row r="9" spans="2:3" x14ac:dyDescent="0.25">
      <c r="B9" s="18" t="s">
        <v>158</v>
      </c>
      <c r="C9" s="26">
        <v>0.55600000000000005</v>
      </c>
    </row>
    <row r="10" spans="2:3" x14ac:dyDescent="0.25">
      <c r="B10" s="18" t="s">
        <v>159</v>
      </c>
      <c r="C10" s="26">
        <v>0.56499999999999995</v>
      </c>
    </row>
    <row r="11" spans="2:3" x14ac:dyDescent="0.25">
      <c r="B11" s="18" t="s">
        <v>160</v>
      </c>
      <c r="C11" s="26">
        <v>0.1061</v>
      </c>
    </row>
    <row r="12" spans="2:3" x14ac:dyDescent="0.25">
      <c r="B12" s="18" t="s">
        <v>161</v>
      </c>
      <c r="C12" s="26">
        <v>0.63839999999999997</v>
      </c>
    </row>
    <row r="13" spans="2:3" x14ac:dyDescent="0.25">
      <c r="B13" s="18" t="s">
        <v>162</v>
      </c>
      <c r="C13" s="26">
        <v>0.2409</v>
      </c>
    </row>
    <row r="14" spans="2:3" x14ac:dyDescent="0.25">
      <c r="B14" s="18" t="s">
        <v>163</v>
      </c>
      <c r="C14" s="26">
        <v>0.46739999999999998</v>
      </c>
    </row>
    <row r="15" spans="2:3" x14ac:dyDescent="0.25">
      <c r="B15" s="18" t="s">
        <v>164</v>
      </c>
      <c r="C15" s="26">
        <v>0.99839999999999995</v>
      </c>
    </row>
    <row r="16" spans="2:3" x14ac:dyDescent="0.25">
      <c r="B16" s="18" t="s">
        <v>165</v>
      </c>
      <c r="C16" s="26">
        <v>0.86209999999999998</v>
      </c>
    </row>
    <row r="17" spans="2:3" x14ac:dyDescent="0.25">
      <c r="B17" s="18" t="s">
        <v>166</v>
      </c>
      <c r="C17" s="26">
        <v>0.68159999999999998</v>
      </c>
    </row>
    <row r="18" spans="2:3" x14ac:dyDescent="0.25">
      <c r="B18" s="18" t="s">
        <v>167</v>
      </c>
      <c r="C18" s="88">
        <v>1</v>
      </c>
    </row>
    <row r="19" spans="2:3" x14ac:dyDescent="0.25">
      <c r="B19" s="18" t="s">
        <v>168</v>
      </c>
      <c r="C19" s="26">
        <v>1</v>
      </c>
    </row>
    <row r="20" spans="2:3" x14ac:dyDescent="0.25">
      <c r="B20" s="18" t="s">
        <v>169</v>
      </c>
      <c r="C20" s="26">
        <v>0.89439999999999997</v>
      </c>
    </row>
    <row r="21" spans="2:3" x14ac:dyDescent="0.25">
      <c r="B21" s="18" t="s">
        <v>170</v>
      </c>
      <c r="C21" s="26">
        <v>1</v>
      </c>
    </row>
    <row r="22" spans="2:3" x14ac:dyDescent="0.25">
      <c r="B22" s="18" t="s">
        <v>171</v>
      </c>
      <c r="C22" s="26">
        <v>0.99619999999999997</v>
      </c>
    </row>
    <row r="23" spans="2:3" ht="15.75" thickBot="1" x14ac:dyDescent="0.3">
      <c r="B23" s="19" t="s">
        <v>172</v>
      </c>
      <c r="C23"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Sheet1</vt:lpstr>
      <vt:lpstr>Paturi SPC</vt:lpstr>
      <vt:lpstr>Paturi SPZ</vt:lpstr>
      <vt:lpstr>SPC</vt:lpstr>
      <vt:lpstr>SPZ</vt:lpstr>
      <vt:lpstr>Amb</vt:lpstr>
      <vt:lpstr>Radio</vt:lpstr>
      <vt:lpstr>IAAM</vt:lpstr>
      <vt:lpstr>Conc</vt:lpstr>
      <vt:lpstr>Reint.</vt:lpstr>
      <vt:lpstr>Transf</vt:lpstr>
      <vt:lpstr>Gr. Satisf.</vt:lpstr>
      <vt:lpstr>Financiar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03.23</dc:creator>
  <cp:lastModifiedBy>Spital Municipal Rm Sarat</cp:lastModifiedBy>
  <cp:lastPrinted>2026-02-25T12:07:26Z</cp:lastPrinted>
  <dcterms:created xsi:type="dcterms:W3CDTF">2025-10-27T11:07:35Z</dcterms:created>
  <dcterms:modified xsi:type="dcterms:W3CDTF">2026-03-10T08:10:21Z</dcterms:modified>
</cp:coreProperties>
</file>